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แผนใช้เงิน 60 สาขาเดชอุดม" sheetId="5" r:id="rId1"/>
    <sheet name="แผนใช้เงิน 60 จังหวัด" sheetId="1" r:id="rId2"/>
    <sheet name="Sheet3" sheetId="3" r:id="rId3"/>
  </sheets>
  <definedNames>
    <definedName name="_xlnm.Print_Titles" localSheetId="1">'แผนใช้เงิน 60 จังหวัด'!$5:$6</definedName>
    <definedName name="_xlnm.Print_Titles" localSheetId="0">'แผนใช้เงิน 60 สาขาเดชอุดม'!$5:$6</definedName>
  </definedNames>
  <calcPr calcId="152511"/>
</workbook>
</file>

<file path=xl/calcChain.xml><?xml version="1.0" encoding="utf-8"?>
<calcChain xmlns="http://schemas.openxmlformats.org/spreadsheetml/2006/main">
  <c r="L73" i="5" l="1"/>
  <c r="C58" i="5" l="1"/>
  <c r="C59" i="5"/>
  <c r="C16" i="5"/>
  <c r="E16" i="5"/>
  <c r="F16" i="5"/>
  <c r="G16" i="5"/>
  <c r="H16" i="5"/>
  <c r="I16" i="5"/>
  <c r="J16" i="5"/>
  <c r="K16" i="5"/>
  <c r="L16" i="5"/>
  <c r="M16" i="5"/>
  <c r="N16" i="5"/>
  <c r="O16" i="5"/>
  <c r="P16" i="5"/>
  <c r="F95" i="5" l="1"/>
  <c r="G95" i="5"/>
  <c r="H95" i="5"/>
  <c r="I95" i="5"/>
  <c r="J95" i="5"/>
  <c r="K95" i="5"/>
  <c r="L95" i="5"/>
  <c r="M95" i="5"/>
  <c r="N95" i="5"/>
  <c r="O95" i="5"/>
  <c r="P95" i="5"/>
  <c r="F94" i="5"/>
  <c r="G94" i="5"/>
  <c r="H94" i="5"/>
  <c r="I94" i="5"/>
  <c r="J94" i="5"/>
  <c r="K94" i="5"/>
  <c r="L94" i="5"/>
  <c r="M94" i="5"/>
  <c r="N94" i="5"/>
  <c r="O94" i="5"/>
  <c r="P94" i="5"/>
  <c r="E95" i="5"/>
  <c r="E94" i="5"/>
  <c r="C95" i="5"/>
  <c r="C94" i="5"/>
  <c r="F85" i="5"/>
  <c r="G85" i="5"/>
  <c r="H85" i="5"/>
  <c r="I85" i="5"/>
  <c r="J85" i="5"/>
  <c r="K85" i="5"/>
  <c r="L85" i="5"/>
  <c r="M85" i="5"/>
  <c r="N85" i="5"/>
  <c r="O85" i="5"/>
  <c r="P85" i="5"/>
  <c r="F84" i="5"/>
  <c r="G84" i="5"/>
  <c r="H84" i="5"/>
  <c r="I84" i="5"/>
  <c r="J84" i="5"/>
  <c r="K84" i="5"/>
  <c r="L84" i="5"/>
  <c r="M84" i="5"/>
  <c r="N84" i="5"/>
  <c r="O84" i="5"/>
  <c r="P84" i="5"/>
  <c r="E85" i="5"/>
  <c r="E84" i="5"/>
  <c r="C85" i="5"/>
  <c r="C84" i="5"/>
  <c r="F73" i="5"/>
  <c r="G73" i="5"/>
  <c r="H73" i="5"/>
  <c r="I73" i="5"/>
  <c r="J73" i="5"/>
  <c r="K73" i="5"/>
  <c r="M73" i="5"/>
  <c r="N73" i="5"/>
  <c r="O73" i="5"/>
  <c r="P73" i="5"/>
  <c r="F72" i="5"/>
  <c r="G72" i="5"/>
  <c r="H72" i="5"/>
  <c r="I72" i="5"/>
  <c r="J72" i="5"/>
  <c r="K72" i="5"/>
  <c r="L72" i="5"/>
  <c r="M72" i="5"/>
  <c r="N72" i="5"/>
  <c r="O72" i="5"/>
  <c r="P72" i="5"/>
  <c r="E73" i="5"/>
  <c r="E72" i="5"/>
  <c r="C73" i="5"/>
  <c r="C72" i="5"/>
  <c r="F58" i="5"/>
  <c r="G58" i="5"/>
  <c r="H58" i="5"/>
  <c r="I58" i="5"/>
  <c r="J58" i="5"/>
  <c r="K58" i="5"/>
  <c r="L58" i="5"/>
  <c r="M58" i="5"/>
  <c r="N58" i="5"/>
  <c r="O58" i="5"/>
  <c r="P58" i="5"/>
  <c r="F59" i="5"/>
  <c r="G59" i="5"/>
  <c r="H59" i="5"/>
  <c r="I59" i="5"/>
  <c r="J59" i="5"/>
  <c r="K59" i="5"/>
  <c r="L59" i="5"/>
  <c r="M59" i="5"/>
  <c r="N59" i="5"/>
  <c r="O59" i="5"/>
  <c r="P59" i="5"/>
  <c r="E59" i="5"/>
  <c r="E58" i="5"/>
  <c r="F15" i="5"/>
  <c r="G15" i="5"/>
  <c r="H15" i="5"/>
  <c r="I15" i="5"/>
  <c r="J15" i="5"/>
  <c r="K15" i="5"/>
  <c r="L15" i="5"/>
  <c r="M15" i="5"/>
  <c r="N15" i="5"/>
  <c r="O15" i="5"/>
  <c r="P15" i="5"/>
  <c r="C15" i="5"/>
  <c r="E15" i="5"/>
  <c r="C189" i="1"/>
  <c r="C188" i="1"/>
  <c r="C180" i="1"/>
  <c r="C179" i="1"/>
  <c r="C173" i="1"/>
  <c r="C172" i="1"/>
  <c r="C160" i="1"/>
  <c r="C145" i="1"/>
  <c r="C144" i="1"/>
  <c r="C134" i="1"/>
  <c r="C133" i="1"/>
  <c r="C117" i="1"/>
  <c r="C116" i="1"/>
  <c r="C100" i="1"/>
  <c r="C99" i="1"/>
  <c r="C85" i="1"/>
  <c r="C84" i="1"/>
  <c r="C27" i="1"/>
  <c r="C26" i="1"/>
  <c r="F189" i="1"/>
  <c r="G189" i="1"/>
  <c r="H189" i="1"/>
  <c r="I189" i="1"/>
  <c r="J189" i="1"/>
  <c r="K189" i="1"/>
  <c r="L189" i="1"/>
  <c r="M189" i="1"/>
  <c r="N189" i="1"/>
  <c r="O189" i="1"/>
  <c r="P189" i="1"/>
  <c r="F188" i="1"/>
  <c r="G188" i="1"/>
  <c r="H188" i="1"/>
  <c r="I188" i="1"/>
  <c r="J188" i="1"/>
  <c r="K188" i="1"/>
  <c r="L188" i="1"/>
  <c r="M188" i="1"/>
  <c r="N188" i="1"/>
  <c r="O188" i="1"/>
  <c r="P188" i="1"/>
  <c r="E189" i="1"/>
  <c r="E188" i="1"/>
  <c r="F180" i="1"/>
  <c r="G180" i="1"/>
  <c r="H180" i="1"/>
  <c r="I180" i="1"/>
  <c r="J180" i="1"/>
  <c r="K180" i="1"/>
  <c r="L180" i="1"/>
  <c r="M180" i="1"/>
  <c r="N180" i="1"/>
  <c r="O180" i="1"/>
  <c r="P180" i="1"/>
  <c r="F179" i="1"/>
  <c r="G179" i="1"/>
  <c r="H179" i="1"/>
  <c r="I179" i="1"/>
  <c r="J179" i="1"/>
  <c r="K179" i="1"/>
  <c r="L179" i="1"/>
  <c r="M179" i="1"/>
  <c r="N179" i="1"/>
  <c r="O179" i="1"/>
  <c r="P179" i="1"/>
  <c r="E180" i="1"/>
  <c r="E179" i="1"/>
  <c r="F173" i="1"/>
  <c r="G173" i="1"/>
  <c r="H173" i="1"/>
  <c r="I173" i="1"/>
  <c r="J173" i="1"/>
  <c r="K173" i="1"/>
  <c r="L173" i="1"/>
  <c r="M173" i="1"/>
  <c r="N173" i="1"/>
  <c r="O173" i="1"/>
  <c r="P173" i="1"/>
  <c r="F172" i="1"/>
  <c r="G172" i="1"/>
  <c r="H172" i="1"/>
  <c r="I172" i="1"/>
  <c r="J172" i="1"/>
  <c r="K172" i="1"/>
  <c r="L172" i="1"/>
  <c r="M172" i="1"/>
  <c r="N172" i="1"/>
  <c r="O172" i="1"/>
  <c r="P172" i="1"/>
  <c r="E173" i="1"/>
  <c r="E166" i="1"/>
  <c r="E172" i="1" s="1"/>
  <c r="F160" i="1"/>
  <c r="G160" i="1"/>
  <c r="H160" i="1"/>
  <c r="I160" i="1"/>
  <c r="J160" i="1"/>
  <c r="K160" i="1"/>
  <c r="L160" i="1"/>
  <c r="M160" i="1"/>
  <c r="N160" i="1"/>
  <c r="O160" i="1"/>
  <c r="P160" i="1"/>
  <c r="F159" i="1"/>
  <c r="H159" i="1"/>
  <c r="I159" i="1"/>
  <c r="J159" i="1"/>
  <c r="K159" i="1"/>
  <c r="L159" i="1"/>
  <c r="M159" i="1"/>
  <c r="N159" i="1"/>
  <c r="O159" i="1"/>
  <c r="P159" i="1"/>
  <c r="E160" i="1"/>
  <c r="E159" i="1"/>
  <c r="F145" i="1"/>
  <c r="G145" i="1"/>
  <c r="H145" i="1"/>
  <c r="I145" i="1"/>
  <c r="J145" i="1"/>
  <c r="K145" i="1"/>
  <c r="L145" i="1"/>
  <c r="M145" i="1"/>
  <c r="N145" i="1"/>
  <c r="O145" i="1"/>
  <c r="P145" i="1"/>
  <c r="F144" i="1"/>
  <c r="G144" i="1"/>
  <c r="H144" i="1"/>
  <c r="I144" i="1"/>
  <c r="J144" i="1"/>
  <c r="K144" i="1"/>
  <c r="L144" i="1"/>
  <c r="M144" i="1"/>
  <c r="N144" i="1"/>
  <c r="O144" i="1"/>
  <c r="P144" i="1"/>
  <c r="E145" i="1"/>
  <c r="E144" i="1"/>
  <c r="F134" i="1"/>
  <c r="G134" i="1"/>
  <c r="H134" i="1"/>
  <c r="I134" i="1"/>
  <c r="J134" i="1"/>
  <c r="K134" i="1"/>
  <c r="L134" i="1"/>
  <c r="M134" i="1"/>
  <c r="N134" i="1"/>
  <c r="O134" i="1"/>
  <c r="P134" i="1"/>
  <c r="F133" i="1"/>
  <c r="G133" i="1"/>
  <c r="H133" i="1"/>
  <c r="I133" i="1"/>
  <c r="J133" i="1"/>
  <c r="K133" i="1"/>
  <c r="L133" i="1"/>
  <c r="M133" i="1"/>
  <c r="N133" i="1"/>
  <c r="O133" i="1"/>
  <c r="P133" i="1"/>
  <c r="E134" i="1"/>
  <c r="E133" i="1"/>
  <c r="F117" i="1"/>
  <c r="G117" i="1"/>
  <c r="H117" i="1"/>
  <c r="I117" i="1"/>
  <c r="J117" i="1"/>
  <c r="K117" i="1"/>
  <c r="L117" i="1"/>
  <c r="M117" i="1"/>
  <c r="N117" i="1"/>
  <c r="O117" i="1"/>
  <c r="P117" i="1"/>
  <c r="E117" i="1"/>
  <c r="F116" i="1"/>
  <c r="G116" i="1"/>
  <c r="H116" i="1"/>
  <c r="I116" i="1"/>
  <c r="J116" i="1"/>
  <c r="K116" i="1"/>
  <c r="L116" i="1"/>
  <c r="M116" i="1"/>
  <c r="N116" i="1"/>
  <c r="O116" i="1"/>
  <c r="P116" i="1"/>
  <c r="E116" i="1"/>
  <c r="P100" i="1"/>
  <c r="F100" i="1"/>
  <c r="G100" i="1"/>
  <c r="H100" i="1"/>
  <c r="I100" i="1"/>
  <c r="J100" i="1"/>
  <c r="K100" i="1"/>
  <c r="L100" i="1"/>
  <c r="M100" i="1"/>
  <c r="N100" i="1"/>
  <c r="O100" i="1"/>
  <c r="E100" i="1"/>
  <c r="F99" i="1"/>
  <c r="G99" i="1"/>
  <c r="H99" i="1"/>
  <c r="I99" i="1"/>
  <c r="J99" i="1"/>
  <c r="K99" i="1"/>
  <c r="L99" i="1"/>
  <c r="M99" i="1"/>
  <c r="N99" i="1"/>
  <c r="O99" i="1"/>
  <c r="P99" i="1"/>
  <c r="E99" i="1"/>
  <c r="F85" i="1"/>
  <c r="G85" i="1"/>
  <c r="H85" i="1"/>
  <c r="I85" i="1"/>
  <c r="J85" i="1"/>
  <c r="K85" i="1"/>
  <c r="L85" i="1"/>
  <c r="M85" i="1"/>
  <c r="N85" i="1"/>
  <c r="O85" i="1"/>
  <c r="P85" i="1"/>
  <c r="E85" i="1"/>
  <c r="F84" i="1"/>
  <c r="G84" i="1"/>
  <c r="H84" i="1"/>
  <c r="I84" i="1"/>
  <c r="J84" i="1"/>
  <c r="K84" i="1"/>
  <c r="L84" i="1"/>
  <c r="M84" i="1"/>
  <c r="N84" i="1"/>
  <c r="O84" i="1"/>
  <c r="P84" i="1"/>
  <c r="E84" i="1"/>
  <c r="F27" i="1"/>
  <c r="G27" i="1"/>
  <c r="H27" i="1"/>
  <c r="I27" i="1"/>
  <c r="J27" i="1"/>
  <c r="K27" i="1"/>
  <c r="L27" i="1"/>
  <c r="M27" i="1"/>
  <c r="N27" i="1"/>
  <c r="O27" i="1"/>
  <c r="P27" i="1"/>
  <c r="E27" i="1"/>
  <c r="F26" i="1"/>
  <c r="G26" i="1"/>
  <c r="H26" i="1"/>
  <c r="I26" i="1"/>
  <c r="J26" i="1"/>
  <c r="K26" i="1"/>
  <c r="L26" i="1"/>
  <c r="M26" i="1"/>
  <c r="N26" i="1"/>
  <c r="O26" i="1"/>
  <c r="P26" i="1"/>
  <c r="E26" i="1"/>
</calcChain>
</file>

<file path=xl/sharedStrings.xml><?xml version="1.0" encoding="utf-8"?>
<sst xmlns="http://schemas.openxmlformats.org/spreadsheetml/2006/main" count="445" uniqueCount="161">
  <si>
    <t xml:space="preserve">                                                                                   สำนักงานประกันสังคมจังหวัดอุบลราชธานี</t>
  </si>
  <si>
    <t>ลำดับ</t>
  </si>
  <si>
    <t xml:space="preserve">    ยุทธศาสตร์</t>
  </si>
  <si>
    <t>ประกาศ</t>
  </si>
  <si>
    <t>ไตรมาสที่ 1</t>
  </si>
  <si>
    <t>ไตรมาสที่ 2</t>
  </si>
  <si>
    <t>ไตรมาสที่ 3</t>
  </si>
  <si>
    <t>ไตรมาสที่ 4</t>
  </si>
  <si>
    <t>หมายเหตุ</t>
  </si>
  <si>
    <t>ที่</t>
  </si>
  <si>
    <t xml:space="preserve">                    งบรายจ่าย</t>
  </si>
  <si>
    <t>ฉบับที่ 1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</si>
  <si>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</si>
  <si>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</si>
  <si>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</si>
  <si>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</si>
  <si>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</si>
  <si>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</si>
  <si>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</si>
  <si>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</si>
  <si>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</si>
  <si>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</si>
  <si>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</si>
  <si>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</si>
  <si>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1</t>
  </si>
  <si>
    <t>แผน</t>
  </si>
  <si>
    <t>ผล</t>
  </si>
  <si>
    <t>งบดำเนินงาน</t>
  </si>
  <si>
    <r>
      <t xml:space="preserve"> - </t>
    </r>
    <r>
      <rPr>
        <b/>
        <u/>
        <sz val="16"/>
        <rFont val="TH SarabunPSK"/>
        <family val="2"/>
      </rPr>
      <t>ค่าตอบแทน</t>
    </r>
  </si>
  <si>
    <r>
      <t xml:space="preserve"> - </t>
    </r>
    <r>
      <rPr>
        <b/>
        <u/>
        <sz val="16"/>
        <rFont val="TH SarabunPSK"/>
        <family val="2"/>
      </rPr>
      <t>ค่าใช้สอย</t>
    </r>
  </si>
  <si>
    <t>ค่าใช้จ่ายในการเดินทางภายในประเทศ</t>
  </si>
  <si>
    <t>ของผู้เข้ารับการฝึกอบรม</t>
  </si>
  <si>
    <t>ค่าซ่อมแซมบำรุงรักษาทรัพย์สิน</t>
  </si>
  <si>
    <t>ค่าซ่อมแซมบำรุงรักษารถยนต์</t>
  </si>
  <si>
    <t>ค่าจ้างเหมาบริการต่าง ๆ</t>
  </si>
  <si>
    <t>ค่าจ้างเหมากำจัดปลวก มด แมลง และหนู</t>
  </si>
  <si>
    <t>ค่าจ้างเหมารักษาความปลอดภัยอาคาร</t>
  </si>
  <si>
    <t>สำนักงานประกันสังคม</t>
  </si>
  <si>
    <t>ค่าจ้างเหมารักษาความสะอาดอาคาร</t>
  </si>
  <si>
    <t>ค่าจ้างเหมาบำรุงรักษาสวนหย่อม</t>
  </si>
  <si>
    <t>ค่าประกันภัยรถยนต์ราชการ</t>
  </si>
  <si>
    <t>ค่าเช่าเครื่องถ่ายเอกสาร</t>
  </si>
  <si>
    <r>
      <t xml:space="preserve"> - </t>
    </r>
    <r>
      <rPr>
        <b/>
        <u/>
        <sz val="16"/>
        <rFont val="TH SarabunPSK"/>
        <family val="2"/>
      </rPr>
      <t>ค่าวัสดุ</t>
    </r>
  </si>
  <si>
    <t>ค่าวัสดุสำนักงาน</t>
  </si>
  <si>
    <t>ค่าวัสดุคอมพิวเตอร์</t>
  </si>
  <si>
    <t>วัสดุน้ำมันเชื้อเพลิงและหล่อลื่น</t>
  </si>
  <si>
    <t>ค่าจัดซื้อของเยี่ยมสำหรับผู้ประกันตน</t>
  </si>
  <si>
    <t>และทุพพลภาพ</t>
  </si>
  <si>
    <r>
      <t xml:space="preserve"> - </t>
    </r>
    <r>
      <rPr>
        <b/>
        <u/>
        <sz val="16"/>
        <rFont val="TH SarabunPSK"/>
        <family val="2"/>
      </rPr>
      <t>ค่าสาธารณูปโภค</t>
    </r>
  </si>
  <si>
    <t>ค่าไฟฟ้า</t>
  </si>
  <si>
    <t>ค่าน้ำประปา</t>
  </si>
  <si>
    <t>ค่าโทรศัพท์</t>
  </si>
  <si>
    <t>ค่าไปรษณีย์ภัณฑ์</t>
  </si>
  <si>
    <t>ค่าตอบแทนเหมาจ่ายในการติดตาม</t>
  </si>
  <si>
    <t>เร่งรัดหนี้นอกสถานที่</t>
  </si>
  <si>
    <t>ค่าจ้างนอกเวลา ค่าอาหารทำการนอกเวลา</t>
  </si>
  <si>
    <t>ค่าใช้จ่ายในการส่งเสริมสุขภาพป้องกันโรค</t>
  </si>
  <si>
    <t>และเผยแพร่ความรู้ด้านประกันสังคม</t>
  </si>
  <si>
    <t>จัดทำข้อมูลประกันสังคมเป็นสื่ออิเล็กทรอนิกส์</t>
  </si>
  <si>
    <t>ค่าใช้จ่ายในการจัดส่งข้าราชการและพนักงานเข้ารับการ</t>
  </si>
  <si>
    <t>อบรมด้านวิชาการที่หน่วยงานภายนอกเป็นผู้จัด</t>
  </si>
  <si>
    <t xml:space="preserve">แบบจัดทำแผน/รายงานผลการใช้จ่ายเงินกองทุนเพื่อบริหารงานสำนักงานประกันสังคม  </t>
  </si>
  <si>
    <t>ยุทธศาสตร์ที่ 1 การยกระดับการให้บริการสู่สากลในการสนอง</t>
  </si>
  <si>
    <t>ความต้องการ และความคาดหวังของผู้มีส่วนได้ส่วนเสียในทุกกลุ่</t>
  </si>
  <si>
    <t>ควบคู่กับการสร้างการรับรู้และเข้าใจในคุณค่าของการประกันสังคม</t>
  </si>
  <si>
    <t>บนรากฐานของความเป็นธรรมและสมเหตุผลที่ทุกภาคส่วนร่วมเป็นเจ้าภาพ</t>
  </si>
  <si>
    <t>ค่าเบี้ยเลี้ยง ที่พัก พาหนะ และอื่นๆ</t>
  </si>
  <si>
    <t>ยุทธศาสตร์ที่ 2 การมุ่งพัฒนาสิทธิประโยชน์ ประโยชน์ทดแทน ให้มีความเป็นสากลรองรับการก้าวสู่</t>
  </si>
  <si>
    <t>การประกันสังคมนานาชาติ บนบรรทัดฐานของการพัฒนาระบบเงินสมทบและระบบการลงทุนที่มีศักยภาพสูง</t>
  </si>
  <si>
    <t>เพื่อให้สามารถรองรับกับพัฒนาการได้อย่างมั่นคง มีเสถียรภาพและเป็นที่เชื่อถือ เชื่อมั่นได้อย่างแท้จริง</t>
  </si>
  <si>
    <t>ค่าใช้จ่ายจัดประชุมชี้แจงนายจ้างเพื่อ</t>
  </si>
  <si>
    <t xml:space="preserve">                                                                                   สำนักงานประกันสังคมจังหวัดอุบลราชธานี สาขาเดชอุดม</t>
  </si>
  <si>
    <t>ยุทธศาสตร์ที่ 4 การพัฒนาการบริหารจัดการ "ทุนมนุษย์"</t>
  </si>
  <si>
    <t>ได้อย่างมีรูปธรรมและสอดคล้องกับทิศทางของโลกในปัจจุบันและอนาคต</t>
  </si>
  <si>
    <t>งบบุคลาการ</t>
  </si>
  <si>
    <t>ค่าจ้างลูกจ้างตามสัญญาจ้าง</t>
  </si>
  <si>
    <t>เงินตอบแทนช่ายเหลือค่าครองชีพ</t>
  </si>
  <si>
    <t>ยุทธศาสตร์ที่ 4 การพัฒนาการบริหารจัดการ "ทุนมนุษย์" ได้อย่างเป็นรูปธรรม</t>
  </si>
  <si>
    <t>และสอดคล้องกับทิศทางของโลกในปัจจุบัน</t>
  </si>
  <si>
    <t>งานประกันสังคม</t>
  </si>
  <si>
    <t>ข่าวสารงานประกันสังคม</t>
  </si>
  <si>
    <t>สู่สถานศึกษา</t>
  </si>
  <si>
    <t>ยุทธศาสตร์ที่ ASEAN ระบบประกันสังคมไทยร่วมเป็นส่วนสำคัญของการ</t>
  </si>
  <si>
    <t>วางรากฐานระบบประกันสังคมอาเซียนได้อย่างโดดเด่น</t>
  </si>
  <si>
    <t>ค่าใชจ่ายในการจัดการฝึกอบรมทักษะด้านภาษาอื่นๆ</t>
  </si>
  <si>
    <t>หรือภาษาในกลุ่มประเทศอาเซียนเพื่อรองรับการเข้าสู่</t>
  </si>
  <si>
    <t>ประชาคมอาเซียน</t>
  </si>
  <si>
    <r>
      <t xml:space="preserve">    </t>
    </r>
    <r>
      <rPr>
        <b/>
        <u/>
        <sz val="16"/>
        <rFont val="TH SarabunPSK"/>
        <family val="2"/>
      </rPr>
      <t>งบลงทุน</t>
    </r>
  </si>
  <si>
    <r>
      <t xml:space="preserve">           </t>
    </r>
    <r>
      <rPr>
        <b/>
        <u/>
        <sz val="16"/>
        <rFont val="TH SarabunPSK"/>
        <family val="2"/>
      </rPr>
      <t xml:space="preserve"> ค่าครุภัณฑ์</t>
    </r>
  </si>
  <si>
    <t>2</t>
  </si>
  <si>
    <t>ครุภัณฑ์ยานพาหนะและขนส่ง</t>
  </si>
  <si>
    <t>(มาตรฐานครุภัณฑ์)</t>
  </si>
  <si>
    <t>ทันสมัย คลิองตัว โปร่งใส และมีธรรมาภิบาล</t>
  </si>
  <si>
    <t>ยุทธศาสตร์ที่ 5 การพัฒนาองค์กรสู่องค์กรที่มีประสิทธิภาพสูง(HPO)</t>
  </si>
  <si>
    <t xml:space="preserve">ค่าใช้จ่ายในการจัดประชุม อบรม สัมมนา </t>
  </si>
  <si>
    <t>ค่าตอบแทนสำหรับข้าราชการระดับชำนาญการ/</t>
  </si>
  <si>
    <t>ชำนาญการพิเศษซึ่งปฏิบัติหน้าที่ในฐานะหัวหน้าสาขา</t>
  </si>
  <si>
    <t>ค่าเบี้ยประชุมคณะกรรมการ/อนุกรรมการ</t>
  </si>
  <si>
    <t>ค่าใช้จ่ายในการเดินทางมาประชุมของคณะกรรมการ</t>
  </si>
  <si>
    <t>ที่ปรึกษาและคณะอนุกรรมการ</t>
  </si>
  <si>
    <t>และอาหารว่าง</t>
  </si>
  <si>
    <t>ตามยุทธศาสตร์ จำแนกงบรายจ่ายและประเภทค่าใช้จ่าย ประจำปี 2560</t>
  </si>
  <si>
    <t>ค่าตอบแทนคณะกรรมการตรวจการจ้าง และผู้ควบคุม</t>
  </si>
  <si>
    <t>งานก่อสร้างฯ</t>
  </si>
  <si>
    <t>ค่าใช้จ่ายต่างๆ เพื่อเผยแพร่ความรู้เกี่ยวกับการประกันสังคม</t>
  </si>
  <si>
    <t>ค่าใช้จ่ายในการจัดประชุม อบรม ให้ความรู้งานประกันสังคม</t>
  </si>
  <si>
    <t>–ค่าใช้จ่ายต่างๆ เพื่อประชาสัมพันธ์เผยแพร่</t>
  </si>
  <si>
    <t>–ค่าใช้จ่ายในการจัดประชุมชี้แจงให้ความรู้</t>
  </si>
  <si>
    <t>–ค่าเผยแพร่ประชาสัมพันธ์ความรู้เรื่องประกันสังคม</t>
  </si>
  <si>
    <t>ค่าที่ดินและสิ่งก่อสร้าง</t>
  </si>
  <si>
    <t>รายจ่ายเพื่อประกอบดัดแปลงต่อเติมหรือค่าปรับปรุง</t>
  </si>
  <si>
    <t>ตกแต่งภายในอาคารสปส. และสิ่งก่อสร้างประกอบ</t>
  </si>
  <si>
    <t>อาคารที่มีวงเงินเกินกว่า  50,000 บาท</t>
  </si>
  <si>
    <t>122,000</t>
  </si>
  <si>
    <t>2,000 - 3,000 ซีซี เครื่องยนต์ดีเชล แบบขับเคลื่อน 4 ล้อ</t>
  </si>
  <si>
    <t>– รถยนต์ตรวจการณ์ ปริมาตรกระบอกสูบไม่ต่ำกว่า</t>
  </si>
  <si>
    <t>1,489,000</t>
  </si>
  <si>
    <t>–รถยนต์โดยสาร (ดีเซล) ขนาด 12 ที่นั่ง 2,400 ซีซี</t>
  </si>
  <si>
    <t>1,214,000</t>
  </si>
  <si>
    <t xml:space="preserve">ยุทธศาสตร์ที่ 3 การรื้อปรับและยกระดับระบบเทคโนโลยีสารสนเทศ:IT </t>
  </si>
  <si>
    <t>และการบริการสารสนเทศ: MITของสำนักงานสู่องค์กรที่มีการดำเนินการและการบริการที่ล้ำสมัย</t>
  </si>
  <si>
    <t>สายสัญญาณและสายไฟฟ้าสำหรับครุภัณฑ์คอมพิวเตอร์</t>
  </si>
  <si>
    <t>–ค่าเคลื่อนย้ายติดตั้งและการปรับเปลี่ยนตำแหน่ง</t>
  </si>
  <si>
    <t>ค่าใช้จ่ายในการจัดประชุม อบรม สัมมนาและค่าอาหารว่าง</t>
  </si>
  <si>
    <t>จริยธรรม และความรับผิดชอบต่อสังคม</t>
  </si>
  <si>
    <t xml:space="preserve">– การพัฒนาสมรรถนะบุคลากรสปส. ด้านคุณธรรม </t>
  </si>
  <si>
    <t>และค่าอาหารว่าง ค่ารับรองและพิธีกร</t>
  </si>
  <si>
    <t>ผลรวมแผน</t>
  </si>
  <si>
    <t>ผลรวมผล</t>
  </si>
  <si>
    <t>รวมแผน</t>
  </si>
  <si>
    <t>รวมผล</t>
  </si>
  <si>
    <t>ผลรวมทั้งสิ้น</t>
  </si>
  <si>
    <t>0</t>
  </si>
  <si>
    <t xml:space="preserve"> - ค่าวัสดุ</t>
  </si>
  <si>
    <t>เงินสมทบกองทุนประกันสังคมในส่วนของนายจ้าง</t>
  </si>
  <si>
    <t>10000</t>
  </si>
  <si>
    <t>ค่าธรรมเนียมบริการรับ - ส่งเงินของ KGS</t>
  </si>
  <si>
    <t>158,400</t>
  </si>
  <si>
    <t>ค่าธรรมเนียมกรณีขอรับเงินธนาณัติเป็นแคชเชียร์เช็ค</t>
  </si>
  <si>
    <t>3,000</t>
  </si>
  <si>
    <t>ค่าธรรมเนียมซื้อสมุดเช็คร์ และอื่นๆ</t>
  </si>
  <si>
    <t>30,000</t>
  </si>
  <si>
    <t>ค่าใช้จ่ายโครงการประชุมรับฟังความคิดเห็นเกี่ยวกับ</t>
  </si>
  <si>
    <t>การปฏิรูปการบริหารการลงทุนสำนักงานประกันสังคม</t>
  </si>
  <si>
    <t>ค่าธรรมเนียมโอนเงินสมทบ</t>
  </si>
  <si>
    <t>โครงการออกหน่วยเคลื่อนที่บริการเบ็ดเสร็จ SDU</t>
  </si>
  <si>
    <t>ค่าธรรมเนียมการรับ - จ่ายเงินผ่านธนาคาร</t>
  </si>
  <si>
    <t>– การจัดการความรู้ในสำนักงานประกันสังคม (KM)</t>
  </si>
  <si>
    <t xml:space="preserve">      ผลรวมแผน</t>
  </si>
  <si>
    <t xml:space="preserve">      ผลรวมผล</t>
  </si>
  <si>
    <t xml:space="preserve">      งบอุดหนุน</t>
  </si>
  <si>
    <t>และกฎหมายอื่นที่เกี่ยวข้อง</t>
  </si>
  <si>
    <t xml:space="preserve">- โครงการให้ความรู้การประกันสังคม </t>
  </si>
  <si>
    <t xml:space="preserve">โครงการให้ความรู้การประกันสังคม </t>
  </si>
  <si>
    <t>เรียกเงิน</t>
  </si>
  <si>
    <t>คืนค่าควบคุมงาน 7,200 บาท</t>
  </si>
  <si>
    <t>ค่าใช้จ่ายในการศึกษาดูงานฝึกอบรมของข้าราชการ</t>
  </si>
  <si>
    <t>และเจ้าหน้าที่ในต่างประเทศ</t>
  </si>
  <si>
    <t>โครงการอบรมให้ความรู้ความเข้าใจแก่แรงงาน</t>
  </si>
  <si>
    <t>นอกระบบงานประกันสังคม มาตรา 40</t>
  </si>
  <si>
    <t>ยอดเงินจำนวน 6,124 บาท เป็นค่าเดินทางไปราชการ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</si>
</sst>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Cordia New"/>
      <family val="2"/>
    </font>
    <font>
      <b/>
      <sz val="16"/>
      <name val="TH SarabunPSK"/>
      <family val="2"/>
    </font>
    <font>
      <b/>
      <u/>
      <sz val="16"/>
      <name val="TH SarabunPSK"/>
      <family val="2"/>
    </font>
    <font>
      <sz val="16"/>
      <name val="TH SarabunPSK"/>
      <family val="2"/>
    </font>
    <font>
      <b/>
      <sz val="16"/>
      <color rgb="FFFF0000"/>
      <name val="TH SarabunPSK"/>
      <family val="2"/>
    </font>
    <font>
      <sz val="16"/>
      <color rgb="FFFF0000"/>
      <name val="TH SarabunPSK"/>
      <family val="2"/>
    </font>
    <font>
      <sz val="11"/>
      <color rgb="FFFF0000"/>
      <name val="Calibri"/>
      <family val="2"/>
      <scheme val="minor"/>
    </font>
    <font>
      <sz val="16"/>
      <color theme="1"/>
      <name val="TH SarabunPSK"/>
      <family val="2"/>
    </font>
    <font>
      <sz val="16"/>
      <color theme="0"/>
      <name val="TH SarabunPSK"/>
      <family val="2"/>
    </font>
    <font>
      <sz val="11"/>
      <name val="Calibri"/>
      <family val="2"/>
      <scheme val="minor"/>
    </font>
    <font>
      <sz val="16"/>
      <color theme="1"/>
      <name val="TH SarabunIT๙"/>
      <family val="2"/>
    </font>
    <font>
      <b/>
      <sz val="16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gray1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210">
    <xf numFmtId="0" fontId="0" fillId="0" borderId="0" xfId="0"/>
    <xf numFmtId="0" fontId="3" fillId="0" borderId="1" xfId="2" applyFont="1" applyBorder="1" applyAlignment="1">
      <alignment horizontal="left"/>
    </xf>
    <xf numFmtId="0" fontId="3" fillId="2" borderId="1" xfId="2" applyFont="1" applyFill="1" applyBorder="1" applyAlignment="1">
      <alignment horizontal="center"/>
    </xf>
    <xf numFmtId="165" fontId="3" fillId="0" borderId="1" xfId="3" applyNumberFormat="1" applyFont="1" applyBorder="1" applyAlignment="1">
      <alignment horizontal="center"/>
    </xf>
    <xf numFmtId="164" fontId="3" fillId="0" borderId="1" xfId="3" applyFont="1" applyBorder="1" applyAlignment="1">
      <alignment horizontal="center"/>
    </xf>
    <xf numFmtId="0" fontId="3" fillId="3" borderId="1" xfId="2" applyFont="1" applyFill="1" applyBorder="1" applyAlignment="1">
      <alignment horizontal="center"/>
    </xf>
    <xf numFmtId="0" fontId="3" fillId="0" borderId="1" xfId="2" applyFont="1" applyBorder="1" applyAlignment="1"/>
    <xf numFmtId="0" fontId="4" fillId="0" borderId="1" xfId="2" applyFont="1" applyBorder="1" applyAlignment="1"/>
    <xf numFmtId="49" fontId="5" fillId="0" borderId="1" xfId="2" applyNumberFormat="1" applyFont="1" applyBorder="1" applyAlignment="1">
      <alignment horizontal="center"/>
    </xf>
    <xf numFmtId="165" fontId="5" fillId="0" borderId="1" xfId="3" applyNumberFormat="1" applyFont="1" applyBorder="1" applyAlignment="1">
      <alignment horizontal="right"/>
    </xf>
    <xf numFmtId="164" fontId="5" fillId="0" borderId="1" xfId="3" applyFont="1" applyBorder="1" applyAlignment="1">
      <alignment horizontal="right"/>
    </xf>
    <xf numFmtId="0" fontId="3" fillId="0" borderId="1" xfId="2" applyFont="1" applyBorder="1" applyAlignment="1">
      <alignment horizontal="right"/>
    </xf>
    <xf numFmtId="0" fontId="5" fillId="0" borderId="1" xfId="2" applyFont="1" applyBorder="1"/>
    <xf numFmtId="165" fontId="5" fillId="0" borderId="1" xfId="3" applyNumberFormat="1" applyFont="1" applyBorder="1"/>
    <xf numFmtId="0" fontId="5" fillId="0" borderId="1" xfId="2" applyFont="1" applyBorder="1" applyAlignment="1">
      <alignment horizontal="center"/>
    </xf>
    <xf numFmtId="165" fontId="5" fillId="0" borderId="1" xfId="3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166" fontId="5" fillId="0" borderId="1" xfId="1" applyNumberFormat="1" applyFont="1" applyBorder="1"/>
    <xf numFmtId="166" fontId="5" fillId="0" borderId="1" xfId="1" applyNumberFormat="1" applyFont="1" applyBorder="1" applyAlignment="1">
      <alignment horizontal="center"/>
    </xf>
    <xf numFmtId="0" fontId="5" fillId="0" borderId="1" xfId="2" applyFont="1" applyFill="1" applyBorder="1"/>
    <xf numFmtId="49" fontId="5" fillId="0" borderId="1" xfId="2" applyNumberFormat="1" applyFont="1" applyBorder="1" applyAlignment="1">
      <alignment horizontal="right"/>
    </xf>
    <xf numFmtId="0" fontId="5" fillId="0" borderId="1" xfId="2" applyFont="1" applyBorder="1" applyAlignment="1"/>
    <xf numFmtId="164" fontId="5" fillId="0" borderId="1" xfId="3" applyNumberFormat="1" applyFont="1" applyBorder="1"/>
    <xf numFmtId="3" fontId="5" fillId="0" borderId="1" xfId="0" applyNumberFormat="1" applyFont="1" applyBorder="1"/>
    <xf numFmtId="0" fontId="3" fillId="0" borderId="1" xfId="2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164" fontId="5" fillId="0" borderId="1" xfId="1" applyFont="1" applyBorder="1"/>
    <xf numFmtId="164" fontId="5" fillId="0" borderId="1" xfId="1" applyFont="1" applyBorder="1" applyAlignment="1">
      <alignment horizontal="center"/>
    </xf>
    <xf numFmtId="164" fontId="5" fillId="0" borderId="1" xfId="3" applyNumberFormat="1" applyFont="1" applyBorder="1" applyAlignment="1">
      <alignment horizontal="center"/>
    </xf>
    <xf numFmtId="164" fontId="5" fillId="0" borderId="1" xfId="1" applyFont="1" applyBorder="1" applyAlignment="1">
      <alignment horizontal="right"/>
    </xf>
    <xf numFmtId="164" fontId="5" fillId="4" borderId="1" xfId="1" applyFont="1" applyFill="1" applyBorder="1" applyAlignment="1">
      <alignment horizontal="right"/>
    </xf>
    <xf numFmtId="165" fontId="5" fillId="0" borderId="2" xfId="3" applyNumberFormat="1" applyFont="1" applyBorder="1" applyAlignment="1">
      <alignment horizontal="right"/>
    </xf>
    <xf numFmtId="164" fontId="5" fillId="4" borderId="1" xfId="1" applyFont="1" applyFill="1" applyBorder="1" applyAlignment="1">
      <alignment horizontal="center"/>
    </xf>
    <xf numFmtId="0" fontId="3" fillId="5" borderId="1" xfId="2" applyFont="1" applyFill="1" applyBorder="1" applyAlignment="1">
      <alignment horizontal="center"/>
    </xf>
    <xf numFmtId="165" fontId="5" fillId="5" borderId="1" xfId="3" applyNumberFormat="1" applyFont="1" applyFill="1" applyBorder="1" applyAlignment="1">
      <alignment horizontal="right"/>
    </xf>
    <xf numFmtId="0" fontId="3" fillId="0" borderId="3" xfId="2" applyFont="1" applyBorder="1" applyAlignment="1">
      <alignment horizontal="center"/>
    </xf>
    <xf numFmtId="165" fontId="5" fillId="0" borderId="6" xfId="3" applyNumberFormat="1" applyFont="1" applyBorder="1" applyAlignment="1">
      <alignment horizontal="right"/>
    </xf>
    <xf numFmtId="164" fontId="5" fillId="0" borderId="3" xfId="1" applyFont="1" applyBorder="1" applyAlignment="1">
      <alignment horizontal="center"/>
    </xf>
    <xf numFmtId="0" fontId="3" fillId="0" borderId="4" xfId="2" applyFont="1" applyBorder="1" applyAlignment="1">
      <alignment horizontal="center"/>
    </xf>
    <xf numFmtId="164" fontId="5" fillId="0" borderId="4" xfId="1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165" fontId="5" fillId="0" borderId="1" xfId="1" applyNumberFormat="1" applyFont="1" applyBorder="1" applyAlignment="1">
      <alignment horizontal="right"/>
    </xf>
    <xf numFmtId="0" fontId="3" fillId="0" borderId="1" xfId="2" applyFont="1" applyBorder="1" applyAlignment="1">
      <alignment horizontal="center"/>
    </xf>
    <xf numFmtId="0" fontId="6" fillId="0" borderId="1" xfId="2" applyFont="1" applyBorder="1" applyAlignment="1">
      <alignment horizontal="center"/>
    </xf>
    <xf numFmtId="49" fontId="6" fillId="0" borderId="4" xfId="2" applyNumberFormat="1" applyFont="1" applyBorder="1" applyAlignment="1">
      <alignment horizontal="center"/>
    </xf>
    <xf numFmtId="164" fontId="7" fillId="4" borderId="1" xfId="1" applyFont="1" applyFill="1" applyBorder="1" applyAlignment="1">
      <alignment horizontal="right"/>
    </xf>
    <xf numFmtId="0" fontId="6" fillId="0" borderId="1" xfId="2" applyFont="1" applyBorder="1" applyAlignment="1">
      <alignment horizontal="right"/>
    </xf>
    <xf numFmtId="0" fontId="6" fillId="0" borderId="3" xfId="2" applyFont="1" applyBorder="1" applyAlignment="1">
      <alignment horizontal="right"/>
    </xf>
    <xf numFmtId="0" fontId="6" fillId="5" borderId="1" xfId="2" applyFont="1" applyFill="1" applyBorder="1" applyAlignment="1">
      <alignment horizontal="right"/>
    </xf>
    <xf numFmtId="0" fontId="6" fillId="0" borderId="4" xfId="2" applyFont="1" applyBorder="1" applyAlignment="1">
      <alignment horizontal="right"/>
    </xf>
    <xf numFmtId="165" fontId="7" fillId="0" borderId="1" xfId="3" applyNumberFormat="1" applyFont="1" applyBorder="1"/>
    <xf numFmtId="164" fontId="7" fillId="0" borderId="1" xfId="1" applyFont="1" applyBorder="1" applyAlignment="1">
      <alignment horizontal="right"/>
    </xf>
    <xf numFmtId="0" fontId="8" fillId="0" borderId="0" xfId="0" applyFont="1"/>
    <xf numFmtId="165" fontId="7" fillId="0" borderId="2" xfId="3" applyNumberFormat="1" applyFont="1" applyBorder="1" applyAlignment="1">
      <alignment horizontal="right"/>
    </xf>
    <xf numFmtId="165" fontId="7" fillId="0" borderId="6" xfId="3" applyNumberFormat="1" applyFont="1" applyBorder="1" applyAlignment="1">
      <alignment horizontal="right"/>
    </xf>
    <xf numFmtId="165" fontId="7" fillId="5" borderId="1" xfId="3" applyNumberFormat="1" applyFont="1" applyFill="1" applyBorder="1" applyAlignment="1">
      <alignment horizontal="right"/>
    </xf>
    <xf numFmtId="165" fontId="7" fillId="0" borderId="7" xfId="3" applyNumberFormat="1" applyFont="1" applyBorder="1" applyAlignment="1">
      <alignment horizontal="right"/>
    </xf>
    <xf numFmtId="165" fontId="7" fillId="0" borderId="1" xfId="3" applyNumberFormat="1" applyFont="1" applyBorder="1" applyAlignment="1">
      <alignment horizontal="right"/>
    </xf>
    <xf numFmtId="165" fontId="7" fillId="0" borderId="1" xfId="3" applyNumberFormat="1" applyFont="1" applyBorder="1" applyAlignment="1">
      <alignment horizontal="center"/>
    </xf>
    <xf numFmtId="166" fontId="7" fillId="0" borderId="1" xfId="1" applyNumberFormat="1" applyFont="1" applyBorder="1"/>
    <xf numFmtId="0" fontId="7" fillId="0" borderId="1" xfId="0" applyFont="1" applyBorder="1"/>
    <xf numFmtId="0" fontId="7" fillId="0" borderId="1" xfId="2" applyFont="1" applyBorder="1"/>
    <xf numFmtId="164" fontId="7" fillId="0" borderId="1" xfId="1" applyFont="1" applyBorder="1"/>
    <xf numFmtId="166" fontId="7" fillId="0" borderId="1" xfId="1" applyNumberFormat="1" applyFont="1" applyBorder="1" applyAlignment="1">
      <alignment horizontal="center"/>
    </xf>
    <xf numFmtId="164" fontId="7" fillId="4" borderId="1" xfId="1" applyFont="1" applyFill="1" applyBorder="1" applyAlignment="1">
      <alignment horizontal="center"/>
    </xf>
    <xf numFmtId="165" fontId="7" fillId="0" borderId="3" xfId="3" applyNumberFormat="1" applyFont="1" applyBorder="1" applyAlignment="1">
      <alignment horizontal="center"/>
    </xf>
    <xf numFmtId="166" fontId="7" fillId="5" borderId="1" xfId="1" applyNumberFormat="1" applyFont="1" applyFill="1" applyBorder="1" applyAlignment="1">
      <alignment horizontal="center"/>
    </xf>
    <xf numFmtId="166" fontId="7" fillId="0" borderId="4" xfId="1" applyNumberFormat="1" applyFont="1" applyBorder="1" applyAlignment="1">
      <alignment horizontal="center"/>
    </xf>
    <xf numFmtId="165" fontId="7" fillId="0" borderId="3" xfId="3" applyNumberFormat="1" applyFont="1" applyBorder="1"/>
    <xf numFmtId="165" fontId="7" fillId="5" borderId="1" xfId="3" applyNumberFormat="1" applyFont="1" applyFill="1" applyBorder="1"/>
    <xf numFmtId="165" fontId="7" fillId="0" borderId="4" xfId="3" applyNumberFormat="1" applyFont="1" applyBorder="1"/>
    <xf numFmtId="164" fontId="7" fillId="0" borderId="1" xfId="3" applyFont="1" applyBorder="1"/>
    <xf numFmtId="164" fontId="7" fillId="0" borderId="3" xfId="3" applyFont="1" applyBorder="1"/>
    <xf numFmtId="164" fontId="7" fillId="5" borderId="1" xfId="3" applyFont="1" applyFill="1" applyBorder="1"/>
    <xf numFmtId="164" fontId="7" fillId="0" borderId="4" xfId="3" applyFont="1" applyBorder="1"/>
    <xf numFmtId="0" fontId="7" fillId="0" borderId="3" xfId="0" applyFont="1" applyBorder="1"/>
    <xf numFmtId="0" fontId="7" fillId="5" borderId="1" xfId="0" applyFont="1" applyFill="1" applyBorder="1"/>
    <xf numFmtId="0" fontId="7" fillId="0" borderId="4" xfId="0" applyFont="1" applyBorder="1"/>
    <xf numFmtId="164" fontId="7" fillId="4" borderId="3" xfId="1" applyFont="1" applyFill="1" applyBorder="1" applyAlignment="1">
      <alignment horizontal="center"/>
    </xf>
    <xf numFmtId="164" fontId="7" fillId="4" borderId="4" xfId="1" applyFont="1" applyFill="1" applyBorder="1" applyAlignment="1">
      <alignment horizontal="center"/>
    </xf>
    <xf numFmtId="0" fontId="8" fillId="5" borderId="0" xfId="0" applyFont="1" applyFill="1" applyBorder="1"/>
    <xf numFmtId="2" fontId="5" fillId="0" borderId="2" xfId="3" applyNumberFormat="1" applyFont="1" applyBorder="1" applyAlignment="1">
      <alignment horizontal="right"/>
    </xf>
    <xf numFmtId="4" fontId="5" fillId="0" borderId="2" xfId="3" applyNumberFormat="1" applyFont="1" applyBorder="1" applyAlignment="1">
      <alignment horizontal="right"/>
    </xf>
    <xf numFmtId="4" fontId="5" fillId="0" borderId="1" xfId="3" applyNumberFormat="1" applyFont="1" applyBorder="1" applyAlignment="1">
      <alignment horizontal="right"/>
    </xf>
    <xf numFmtId="164" fontId="7" fillId="5" borderId="1" xfId="1" applyFont="1" applyFill="1" applyBorder="1" applyAlignment="1">
      <alignment horizontal="right"/>
    </xf>
    <xf numFmtId="164" fontId="7" fillId="5" borderId="3" xfId="1" applyFont="1" applyFill="1" applyBorder="1" applyAlignment="1">
      <alignment horizontal="right"/>
    </xf>
    <xf numFmtId="164" fontId="7" fillId="5" borderId="4" xfId="1" applyFont="1" applyFill="1" applyBorder="1" applyAlignment="1">
      <alignment horizontal="right"/>
    </xf>
    <xf numFmtId="0" fontId="3" fillId="0" borderId="1" xfId="2" applyFont="1" applyBorder="1" applyAlignment="1">
      <alignment horizontal="center"/>
    </xf>
    <xf numFmtId="0" fontId="3" fillId="3" borderId="4" xfId="2" applyFont="1" applyFill="1" applyBorder="1" applyAlignment="1">
      <alignment horizontal="center"/>
    </xf>
    <xf numFmtId="0" fontId="3" fillId="5" borderId="4" xfId="2" applyFont="1" applyFill="1" applyBorder="1" applyAlignment="1">
      <alignment horizontal="center"/>
    </xf>
    <xf numFmtId="4" fontId="3" fillId="0" borderId="1" xfId="2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/>
    <xf numFmtId="49" fontId="5" fillId="0" borderId="5" xfId="2" applyNumberFormat="1" applyFont="1" applyBorder="1" applyAlignment="1">
      <alignment horizontal="center"/>
    </xf>
    <xf numFmtId="0" fontId="3" fillId="0" borderId="3" xfId="2" applyFont="1" applyBorder="1" applyAlignment="1"/>
    <xf numFmtId="4" fontId="5" fillId="0" borderId="1" xfId="2" applyNumberFormat="1" applyFont="1" applyBorder="1" applyAlignment="1">
      <alignment horizontal="center"/>
    </xf>
    <xf numFmtId="49" fontId="3" fillId="5" borderId="1" xfId="2" applyNumberFormat="1" applyFont="1" applyFill="1" applyBorder="1" applyAlignment="1">
      <alignment horizontal="center"/>
    </xf>
    <xf numFmtId="164" fontId="7" fillId="5" borderId="1" xfId="1" applyFont="1" applyFill="1" applyBorder="1"/>
    <xf numFmtId="49" fontId="3" fillId="5" borderId="1" xfId="2" applyNumberFormat="1" applyFont="1" applyFill="1" applyBorder="1" applyAlignment="1">
      <alignment horizontal="left"/>
    </xf>
    <xf numFmtId="164" fontId="5" fillId="5" borderId="1" xfId="1" applyFont="1" applyFill="1" applyBorder="1"/>
    <xf numFmtId="49" fontId="5" fillId="5" borderId="1" xfId="2" applyNumberFormat="1" applyFont="1" applyFill="1" applyBorder="1" applyAlignment="1">
      <alignment horizontal="center"/>
    </xf>
    <xf numFmtId="49" fontId="5" fillId="5" borderId="1" xfId="2" applyNumberFormat="1" applyFont="1" applyFill="1" applyBorder="1" applyAlignment="1">
      <alignment horizontal="left"/>
    </xf>
    <xf numFmtId="49" fontId="5" fillId="5" borderId="1" xfId="2" applyNumberFormat="1" applyFont="1" applyFill="1" applyBorder="1" applyAlignment="1">
      <alignment horizontal="right"/>
    </xf>
    <xf numFmtId="0" fontId="3" fillId="0" borderId="1" xfId="2" applyFont="1" applyBorder="1" applyAlignment="1">
      <alignment horizontal="center"/>
    </xf>
    <xf numFmtId="4" fontId="3" fillId="0" borderId="3" xfId="2" applyNumberFormat="1" applyFont="1" applyBorder="1" applyAlignment="1">
      <alignment horizontal="center"/>
    </xf>
    <xf numFmtId="4" fontId="3" fillId="5" borderId="1" xfId="2" applyNumberFormat="1" applyFont="1" applyFill="1" applyBorder="1" applyAlignment="1">
      <alignment horizontal="center"/>
    </xf>
    <xf numFmtId="164" fontId="9" fillId="5" borderId="1" xfId="1" applyFont="1" applyFill="1" applyBorder="1"/>
    <xf numFmtId="4" fontId="3" fillId="0" borderId="4" xfId="2" applyNumberFormat="1" applyFont="1" applyBorder="1" applyAlignment="1">
      <alignment horizontal="center"/>
    </xf>
    <xf numFmtId="3" fontId="5" fillId="0" borderId="1" xfId="2" applyNumberFormat="1" applyFont="1" applyBorder="1" applyAlignment="1">
      <alignment horizontal="right"/>
    </xf>
    <xf numFmtId="0" fontId="9" fillId="0" borderId="0" xfId="0" applyFont="1"/>
    <xf numFmtId="4" fontId="7" fillId="5" borderId="1" xfId="1" applyNumberFormat="1" applyFont="1" applyFill="1" applyBorder="1" applyAlignment="1">
      <alignment horizontal="right"/>
    </xf>
    <xf numFmtId="4" fontId="6" fillId="0" borderId="1" xfId="2" applyNumberFormat="1" applyFont="1" applyBorder="1" applyAlignment="1">
      <alignment horizontal="right"/>
    </xf>
    <xf numFmtId="4" fontId="5" fillId="0" borderId="1" xfId="1" applyNumberFormat="1" applyFont="1" applyBorder="1" applyAlignment="1">
      <alignment horizontal="right"/>
    </xf>
    <xf numFmtId="4" fontId="7" fillId="0" borderId="2" xfId="3" applyNumberFormat="1" applyFont="1" applyBorder="1" applyAlignment="1">
      <alignment horizontal="right"/>
    </xf>
    <xf numFmtId="4" fontId="7" fillId="0" borderId="1" xfId="1" applyNumberFormat="1" applyFont="1" applyBorder="1" applyAlignment="1">
      <alignment horizontal="center"/>
    </xf>
    <xf numFmtId="4" fontId="5" fillId="0" borderId="1" xfId="1" applyNumberFormat="1" applyFont="1" applyBorder="1" applyAlignment="1">
      <alignment horizontal="center"/>
    </xf>
    <xf numFmtId="4" fontId="7" fillId="0" borderId="1" xfId="3" applyNumberFormat="1" applyFont="1" applyBorder="1"/>
    <xf numFmtId="4" fontId="5" fillId="0" borderId="1" xfId="1" applyNumberFormat="1" applyFont="1" applyBorder="1"/>
    <xf numFmtId="4" fontId="7" fillId="5" borderId="1" xfId="1" applyNumberFormat="1" applyFont="1" applyFill="1" applyBorder="1"/>
    <xf numFmtId="4" fontId="7" fillId="0" borderId="1" xfId="0" applyNumberFormat="1" applyFont="1" applyBorder="1"/>
    <xf numFmtId="4" fontId="7" fillId="4" borderId="1" xfId="1" applyNumberFormat="1" applyFont="1" applyFill="1" applyBorder="1" applyAlignment="1">
      <alignment horizontal="center"/>
    </xf>
    <xf numFmtId="4" fontId="8" fillId="0" borderId="0" xfId="0" applyNumberFormat="1" applyFont="1"/>
    <xf numFmtId="0" fontId="3" fillId="0" borderId="1" xfId="2" applyFont="1" applyBorder="1" applyAlignment="1">
      <alignment horizontal="center"/>
    </xf>
    <xf numFmtId="2" fontId="7" fillId="0" borderId="2" xfId="3" applyNumberFormat="1" applyFont="1" applyBorder="1" applyAlignment="1">
      <alignment horizontal="right"/>
    </xf>
    <xf numFmtId="164" fontId="7" fillId="0" borderId="1" xfId="1" applyFont="1" applyBorder="1" applyAlignment="1">
      <alignment horizontal="center"/>
    </xf>
    <xf numFmtId="164" fontId="7" fillId="5" borderId="1" xfId="1" applyFont="1" applyFill="1" applyBorder="1" applyAlignment="1">
      <alignment horizontal="center"/>
    </xf>
    <xf numFmtId="49" fontId="4" fillId="5" borderId="1" xfId="2" applyNumberFormat="1" applyFont="1" applyFill="1" applyBorder="1" applyAlignment="1">
      <alignment horizontal="left"/>
    </xf>
    <xf numFmtId="164" fontId="9" fillId="0" borderId="1" xfId="1" applyFont="1" applyBorder="1" applyAlignment="1">
      <alignment horizontal="right"/>
    </xf>
    <xf numFmtId="164" fontId="10" fillId="5" borderId="1" xfId="1" applyFont="1" applyFill="1" applyBorder="1"/>
    <xf numFmtId="49" fontId="3" fillId="0" borderId="3" xfId="2" applyNumberFormat="1" applyFont="1" applyBorder="1" applyAlignment="1">
      <alignment horizontal="center"/>
    </xf>
    <xf numFmtId="49" fontId="3" fillId="0" borderId="5" xfId="2" applyNumberFormat="1" applyFont="1" applyBorder="1" applyAlignment="1">
      <alignment horizontal="center"/>
    </xf>
    <xf numFmtId="49" fontId="3" fillId="0" borderId="3" xfId="2" applyNumberFormat="1" applyFont="1" applyBorder="1" applyAlignment="1">
      <alignment horizontal="center"/>
    </xf>
    <xf numFmtId="49" fontId="3" fillId="0" borderId="5" xfId="2" applyNumberFormat="1" applyFont="1" applyBorder="1" applyAlignment="1">
      <alignment horizontal="center"/>
    </xf>
    <xf numFmtId="49" fontId="3" fillId="0" borderId="4" xfId="2" applyNumberFormat="1" applyFont="1" applyBorder="1" applyAlignment="1">
      <alignment horizontal="center"/>
    </xf>
    <xf numFmtId="164" fontId="5" fillId="4" borderId="1" xfId="1" applyFont="1" applyFill="1" applyBorder="1"/>
    <xf numFmtId="49" fontId="3" fillId="0" borderId="5" xfId="2" applyNumberFormat="1" applyFont="1" applyBorder="1" applyAlignment="1"/>
    <xf numFmtId="49" fontId="3" fillId="0" borderId="4" xfId="2" applyNumberFormat="1" applyFont="1" applyBorder="1" applyAlignment="1"/>
    <xf numFmtId="164" fontId="3" fillId="0" borderId="1" xfId="1" applyFont="1" applyBorder="1" applyAlignment="1">
      <alignment horizontal="center"/>
    </xf>
    <xf numFmtId="164" fontId="6" fillId="0" borderId="1" xfId="1" applyFont="1" applyBorder="1" applyAlignment="1">
      <alignment horizontal="center"/>
    </xf>
    <xf numFmtId="164" fontId="8" fillId="0" borderId="0" xfId="1" applyFont="1"/>
    <xf numFmtId="164" fontId="5" fillId="4" borderId="3" xfId="1" applyFont="1" applyFill="1" applyBorder="1" applyAlignment="1">
      <alignment horizontal="right"/>
    </xf>
    <xf numFmtId="49" fontId="3" fillId="4" borderId="5" xfId="2" applyNumberFormat="1" applyFont="1" applyFill="1" applyBorder="1" applyAlignment="1"/>
    <xf numFmtId="49" fontId="3" fillId="0" borderId="3" xfId="2" applyNumberFormat="1" applyFont="1" applyBorder="1" applyAlignment="1"/>
    <xf numFmtId="0" fontId="0" fillId="0" borderId="1" xfId="0" applyBorder="1"/>
    <xf numFmtId="0" fontId="8" fillId="0" borderId="1" xfId="0" applyFont="1" applyBorder="1"/>
    <xf numFmtId="4" fontId="5" fillId="0" borderId="1" xfId="0" applyNumberFormat="1" applyFont="1" applyBorder="1"/>
    <xf numFmtId="0" fontId="5" fillId="0" borderId="3" xfId="2" applyFont="1" applyBorder="1" applyAlignment="1">
      <alignment horizontal="center"/>
    </xf>
    <xf numFmtId="0" fontId="5" fillId="0" borderId="5" xfId="2" applyFont="1" applyBorder="1"/>
    <xf numFmtId="0" fontId="3" fillId="0" borderId="1" xfId="2" applyFont="1" applyBorder="1" applyAlignment="1">
      <alignment horizontal="center"/>
    </xf>
    <xf numFmtId="164" fontId="5" fillId="0" borderId="3" xfId="1" applyFont="1" applyBorder="1" applyAlignment="1">
      <alignment horizontal="right"/>
    </xf>
    <xf numFmtId="164" fontId="5" fillId="0" borderId="4" xfId="1" applyFont="1" applyBorder="1" applyAlignment="1">
      <alignment horizontal="right"/>
    </xf>
    <xf numFmtId="0" fontId="11" fillId="0" borderId="0" xfId="0" applyFont="1"/>
    <xf numFmtId="164" fontId="5" fillId="0" borderId="1" xfId="3" applyFont="1" applyBorder="1"/>
    <xf numFmtId="0" fontId="3" fillId="0" borderId="1" xfId="2" applyFont="1" applyBorder="1" applyAlignment="1">
      <alignment horizontal="center"/>
    </xf>
    <xf numFmtId="49" fontId="3" fillId="0" borderId="3" xfId="2" applyNumberFormat="1" applyFont="1" applyBorder="1" applyAlignment="1">
      <alignment horizontal="center"/>
    </xf>
    <xf numFmtId="49" fontId="3" fillId="0" borderId="5" xfId="2" applyNumberFormat="1" applyFont="1" applyBorder="1" applyAlignment="1">
      <alignment horizontal="center"/>
    </xf>
    <xf numFmtId="165" fontId="5" fillId="0" borderId="3" xfId="3" applyNumberFormat="1" applyFont="1" applyBorder="1"/>
    <xf numFmtId="0" fontId="3" fillId="0" borderId="3" xfId="2" applyFont="1" applyBorder="1" applyAlignment="1">
      <alignment horizontal="right"/>
    </xf>
    <xf numFmtId="165" fontId="5" fillId="5" borderId="1" xfId="3" applyNumberFormat="1" applyFont="1" applyFill="1" applyBorder="1"/>
    <xf numFmtId="164" fontId="5" fillId="0" borderId="3" xfId="3" applyFont="1" applyBorder="1"/>
    <xf numFmtId="0" fontId="5" fillId="0" borderId="3" xfId="0" applyFont="1" applyBorder="1"/>
    <xf numFmtId="164" fontId="5" fillId="4" borderId="3" xfId="1" applyFont="1" applyFill="1" applyBorder="1" applyAlignment="1">
      <alignment horizontal="center"/>
    </xf>
    <xf numFmtId="49" fontId="3" fillId="5" borderId="4" xfId="2" applyNumberFormat="1" applyFont="1" applyFill="1" applyBorder="1" applyAlignment="1"/>
    <xf numFmtId="164" fontId="5" fillId="5" borderId="3" xfId="1" applyFont="1" applyFill="1" applyBorder="1"/>
    <xf numFmtId="164" fontId="5" fillId="5" borderId="4" xfId="1" applyFont="1" applyFill="1" applyBorder="1"/>
    <xf numFmtId="49" fontId="4" fillId="0" borderId="3" xfId="2" applyNumberFormat="1" applyFont="1" applyBorder="1" applyAlignment="1">
      <alignment horizontal="center"/>
    </xf>
    <xf numFmtId="49" fontId="5" fillId="0" borderId="1" xfId="2" applyNumberFormat="1" applyFont="1" applyBorder="1" applyAlignment="1">
      <alignment horizontal="left"/>
    </xf>
    <xf numFmtId="0" fontId="12" fillId="0" borderId="1" xfId="0" applyFont="1" applyBorder="1"/>
    <xf numFmtId="49" fontId="3" fillId="0" borderId="3" xfId="2" applyNumberFormat="1" applyFont="1" applyBorder="1" applyAlignment="1">
      <alignment horizontal="center"/>
    </xf>
    <xf numFmtId="49" fontId="3" fillId="0" borderId="5" xfId="2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164" fontId="5" fillId="4" borderId="5" xfId="1" applyFont="1" applyFill="1" applyBorder="1"/>
    <xf numFmtId="164" fontId="5" fillId="4" borderId="3" xfId="1" applyFont="1" applyFill="1" applyBorder="1"/>
    <xf numFmtId="164" fontId="5" fillId="4" borderId="4" xfId="1" applyFont="1" applyFill="1" applyBorder="1"/>
    <xf numFmtId="4" fontId="5" fillId="0" borderId="7" xfId="3" applyNumberFormat="1" applyFont="1" applyBorder="1" applyAlignment="1">
      <alignment horizontal="right"/>
    </xf>
    <xf numFmtId="0" fontId="13" fillId="0" borderId="4" xfId="2" applyFont="1" applyBorder="1" applyAlignment="1">
      <alignment horizontal="center"/>
    </xf>
    <xf numFmtId="164" fontId="9" fillId="4" borderId="4" xfId="1" applyFont="1" applyFill="1" applyBorder="1" applyAlignment="1">
      <alignment horizontal="right"/>
    </xf>
    <xf numFmtId="0" fontId="13" fillId="0" borderId="4" xfId="2" applyFont="1" applyBorder="1" applyAlignment="1">
      <alignment horizontal="right"/>
    </xf>
    <xf numFmtId="164" fontId="9" fillId="4" borderId="1" xfId="1" applyFont="1" applyFill="1" applyBorder="1" applyAlignment="1">
      <alignment horizontal="right"/>
    </xf>
    <xf numFmtId="165" fontId="9" fillId="0" borderId="7" xfId="3" applyNumberFormat="1" applyFont="1" applyBorder="1" applyAlignment="1">
      <alignment horizontal="right"/>
    </xf>
    <xf numFmtId="4" fontId="9" fillId="0" borderId="2" xfId="3" applyNumberFormat="1" applyFont="1" applyBorder="1" applyAlignment="1">
      <alignment horizontal="right"/>
    </xf>
    <xf numFmtId="164" fontId="9" fillId="0" borderId="1" xfId="1" applyFont="1" applyBorder="1" applyAlignment="1">
      <alignment horizontal="center"/>
    </xf>
    <xf numFmtId="164" fontId="9" fillId="4" borderId="1" xfId="1" applyFont="1" applyFill="1" applyBorder="1" applyAlignment="1">
      <alignment horizontal="center"/>
    </xf>
    <xf numFmtId="165" fontId="9" fillId="0" borderId="1" xfId="3" applyNumberFormat="1" applyFont="1" applyBorder="1"/>
    <xf numFmtId="164" fontId="9" fillId="0" borderId="1" xfId="1" applyFont="1" applyBorder="1"/>
    <xf numFmtId="164" fontId="9" fillId="0" borderId="4" xfId="3" applyFont="1" applyBorder="1"/>
    <xf numFmtId="0" fontId="9" fillId="0" borderId="4" xfId="0" applyFont="1" applyBorder="1"/>
    <xf numFmtId="164" fontId="9" fillId="0" borderId="4" xfId="1" applyFont="1" applyBorder="1" applyAlignment="1">
      <alignment horizontal="center"/>
    </xf>
    <xf numFmtId="164" fontId="9" fillId="4" borderId="4" xfId="1" applyFont="1" applyFill="1" applyBorder="1" applyAlignment="1">
      <alignment horizontal="center"/>
    </xf>
    <xf numFmtId="0" fontId="0" fillId="0" borderId="0" xfId="0" applyFont="1"/>
    <xf numFmtId="0" fontId="3" fillId="0" borderId="1" xfId="2" applyFont="1" applyBorder="1" applyAlignment="1">
      <alignment horizontal="center"/>
    </xf>
    <xf numFmtId="164" fontId="5" fillId="5" borderId="1" xfId="1" applyFont="1" applyFill="1" applyBorder="1" applyAlignment="1">
      <alignment horizontal="center"/>
    </xf>
    <xf numFmtId="0" fontId="5" fillId="0" borderId="0" xfId="2" applyFont="1" applyBorder="1" applyAlignment="1">
      <alignment horizontal="center"/>
    </xf>
    <xf numFmtId="164" fontId="5" fillId="5" borderId="1" xfId="1" applyFont="1" applyFill="1" applyBorder="1" applyAlignment="1">
      <alignment horizontal="right"/>
    </xf>
    <xf numFmtId="164" fontId="5" fillId="5" borderId="3" xfId="1" applyFont="1" applyFill="1" applyBorder="1" applyAlignment="1">
      <alignment horizontal="right"/>
    </xf>
    <xf numFmtId="164" fontId="9" fillId="5" borderId="4" xfId="1" applyFont="1" applyFill="1" applyBorder="1" applyAlignment="1">
      <alignment horizontal="right"/>
    </xf>
    <xf numFmtId="0" fontId="3" fillId="0" borderId="1" xfId="2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5" fillId="0" borderId="1" xfId="2" applyFont="1" applyBorder="1" applyAlignment="1">
      <alignment horizontal="right"/>
    </xf>
    <xf numFmtId="0" fontId="7" fillId="0" borderId="1" xfId="2" applyFont="1" applyBorder="1" applyAlignment="1">
      <alignment horizontal="right"/>
    </xf>
    <xf numFmtId="0" fontId="3" fillId="0" borderId="1" xfId="2" applyFont="1" applyBorder="1" applyAlignment="1">
      <alignment horizontal="center"/>
    </xf>
    <xf numFmtId="49" fontId="3" fillId="0" borderId="3" xfId="2" applyNumberFormat="1" applyFont="1" applyBorder="1" applyAlignment="1">
      <alignment horizontal="center"/>
    </xf>
    <xf numFmtId="49" fontId="3" fillId="0" borderId="5" xfId="2" applyNumberFormat="1" applyFont="1" applyBorder="1" applyAlignment="1">
      <alignment horizontal="center"/>
    </xf>
    <xf numFmtId="0" fontId="3" fillId="0" borderId="3" xfId="2" applyFont="1" applyBorder="1" applyAlignment="1">
      <alignment horizontal="left"/>
    </xf>
    <xf numFmtId="0" fontId="3" fillId="0" borderId="4" xfId="2" applyFont="1" applyBorder="1" applyAlignment="1">
      <alignment horizontal="left"/>
    </xf>
    <xf numFmtId="0" fontId="4" fillId="0" borderId="3" xfId="2" applyFont="1" applyBorder="1" applyAlignment="1">
      <alignment horizontal="left"/>
    </xf>
    <xf numFmtId="0" fontId="4" fillId="0" borderId="4" xfId="2" applyFont="1" applyBorder="1" applyAlignment="1">
      <alignment horizontal="left"/>
    </xf>
    <xf numFmtId="49" fontId="3" fillId="0" borderId="4" xfId="2" applyNumberFormat="1" applyFont="1" applyBorder="1" applyAlignment="1">
      <alignment horizontal="center"/>
    </xf>
  </cellXfs>
  <cellStyles count="4">
    <cellStyle name="Comma" xfId="1" builtinId="3"/>
    <cellStyle name="Normal" xfId="0" builtinId="0"/>
    <cellStyle name="เครื่องหมายจุลภาค_แผนใช้จ่ายเงิน10%" xfId="3"/>
    <cellStyle name="ปกติ_แผนใช้จ่ายเงิน10%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96"/>
  <sheetViews>
    <sheetView zoomScale="90" zoomScaleNormal="90" workbookViewId="0">
      <selection activeCell="N70" sqref="N70"/>
    </sheetView>
  </sheetViews>
  <sheetFormatPr defaultRowHeight="15" x14ac:dyDescent="0.25"/>
  <cols>
    <col min="1" max="1" width="6.28515625" customWidth="1"/>
    <col min="2" max="2" width="43.5703125" customWidth="1"/>
    <col min="3" max="3" width="15.7109375" style="140" bestFit="1" customWidth="1"/>
    <col min="4" max="4" width="5.28515625" style="53" bestFit="1" customWidth="1"/>
    <col min="5" max="6" width="14.140625" style="53" bestFit="1" customWidth="1"/>
    <col min="7" max="7" width="14.140625" style="152" customWidth="1"/>
    <col min="8" max="9" width="14.140625" style="152" bestFit="1" customWidth="1"/>
    <col min="10" max="10" width="14.140625" style="81" bestFit="1" customWidth="1"/>
    <col min="11" max="11" width="14.140625" style="191" bestFit="1" customWidth="1"/>
    <col min="12" max="14" width="14.140625" style="152" bestFit="1" customWidth="1"/>
    <col min="15" max="15" width="15" style="53" customWidth="1"/>
    <col min="16" max="16" width="12" style="53" customWidth="1"/>
    <col min="17" max="17" width="10" customWidth="1"/>
  </cols>
  <sheetData>
    <row r="2" spans="1:17" ht="21" x14ac:dyDescent="0.35">
      <c r="A2" s="202" t="s">
        <v>61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</row>
    <row r="3" spans="1:17" ht="21" x14ac:dyDescent="0.35">
      <c r="A3" s="202" t="s">
        <v>101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</row>
    <row r="4" spans="1:17" ht="21" x14ac:dyDescent="0.35">
      <c r="A4" s="202" t="s">
        <v>71</v>
      </c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</row>
    <row r="5" spans="1:17" ht="21" x14ac:dyDescent="0.35">
      <c r="A5" s="43" t="s">
        <v>1</v>
      </c>
      <c r="B5" s="1" t="s">
        <v>2</v>
      </c>
      <c r="C5" s="138" t="s">
        <v>3</v>
      </c>
      <c r="D5" s="2"/>
      <c r="E5" s="202" t="s">
        <v>4</v>
      </c>
      <c r="F5" s="202"/>
      <c r="G5" s="202"/>
      <c r="H5" s="202" t="s">
        <v>5</v>
      </c>
      <c r="I5" s="202"/>
      <c r="J5" s="202"/>
      <c r="K5" s="202" t="s">
        <v>6</v>
      </c>
      <c r="L5" s="202"/>
      <c r="M5" s="202"/>
      <c r="N5" s="202" t="s">
        <v>7</v>
      </c>
      <c r="O5" s="202"/>
      <c r="P5" s="202"/>
      <c r="Q5" s="3" t="s">
        <v>8</v>
      </c>
    </row>
    <row r="6" spans="1:17" ht="21" x14ac:dyDescent="0.35">
      <c r="A6" s="43" t="s">
        <v>9</v>
      </c>
      <c r="B6" s="43" t="s">
        <v>10</v>
      </c>
      <c r="C6" s="138" t="s">
        <v>11</v>
      </c>
      <c r="D6" s="5"/>
      <c r="E6" s="43" t="s">
        <v>12</v>
      </c>
      <c r="F6" s="43" t="s">
        <v>13</v>
      </c>
      <c r="G6" s="149" t="s">
        <v>14</v>
      </c>
      <c r="H6" s="154" t="s">
        <v>15</v>
      </c>
      <c r="I6" s="36" t="s">
        <v>16</v>
      </c>
      <c r="J6" s="34" t="s">
        <v>17</v>
      </c>
      <c r="K6" s="177" t="s">
        <v>18</v>
      </c>
      <c r="L6" s="192" t="s">
        <v>19</v>
      </c>
      <c r="M6" s="198" t="s">
        <v>20</v>
      </c>
      <c r="N6" s="199" t="s">
        <v>21</v>
      </c>
      <c r="O6" s="43" t="s">
        <v>22</v>
      </c>
      <c r="P6" s="43" t="s">
        <v>23</v>
      </c>
      <c r="Q6" s="43"/>
    </row>
    <row r="7" spans="1:17" ht="21" x14ac:dyDescent="0.35">
      <c r="A7" s="6" t="s">
        <v>62</v>
      </c>
      <c r="B7" s="43"/>
      <c r="C7" s="139"/>
      <c r="D7" s="45"/>
      <c r="E7" s="46"/>
      <c r="F7" s="46"/>
      <c r="G7" s="31"/>
      <c r="H7" s="31"/>
      <c r="I7" s="141"/>
      <c r="J7" s="46"/>
      <c r="K7" s="178"/>
      <c r="L7" s="31"/>
      <c r="M7" s="31"/>
      <c r="N7" s="31"/>
      <c r="O7" s="46"/>
      <c r="P7" s="46"/>
      <c r="Q7" s="10"/>
    </row>
    <row r="8" spans="1:17" ht="21" x14ac:dyDescent="0.35">
      <c r="A8" s="6" t="s">
        <v>63</v>
      </c>
      <c r="B8" s="43"/>
      <c r="C8" s="139"/>
      <c r="D8" s="45"/>
      <c r="E8" s="46"/>
      <c r="F8" s="46"/>
      <c r="G8" s="31"/>
      <c r="H8" s="31"/>
      <c r="I8" s="141"/>
      <c r="J8" s="46"/>
      <c r="K8" s="178"/>
      <c r="L8" s="31"/>
      <c r="M8" s="31"/>
      <c r="N8" s="31"/>
      <c r="O8" s="46"/>
      <c r="P8" s="46"/>
      <c r="Q8" s="10"/>
    </row>
    <row r="9" spans="1:17" ht="21" x14ac:dyDescent="0.35">
      <c r="A9" s="6" t="s">
        <v>64</v>
      </c>
      <c r="B9" s="43"/>
      <c r="C9" s="139"/>
      <c r="D9" s="45"/>
      <c r="E9" s="46"/>
      <c r="F9" s="46"/>
      <c r="G9" s="31"/>
      <c r="H9" s="31"/>
      <c r="I9" s="141"/>
      <c r="J9" s="46"/>
      <c r="K9" s="178"/>
      <c r="L9" s="31"/>
      <c r="M9" s="31"/>
      <c r="N9" s="31"/>
      <c r="O9" s="46"/>
      <c r="P9" s="46"/>
      <c r="Q9" s="10"/>
    </row>
    <row r="10" spans="1:17" ht="21" x14ac:dyDescent="0.35">
      <c r="A10" s="6" t="s">
        <v>65</v>
      </c>
      <c r="B10" s="43"/>
      <c r="C10" s="139"/>
      <c r="D10" s="45"/>
      <c r="E10" s="46"/>
      <c r="F10" s="46"/>
      <c r="G10" s="31"/>
      <c r="H10" s="31"/>
      <c r="I10" s="141"/>
      <c r="J10" s="46"/>
      <c r="K10" s="178"/>
      <c r="L10" s="31"/>
      <c r="M10" s="31"/>
      <c r="N10" s="31"/>
      <c r="O10" s="46"/>
      <c r="P10" s="46"/>
      <c r="Q10" s="10"/>
    </row>
    <row r="11" spans="1:17" ht="21" x14ac:dyDescent="0.35">
      <c r="A11" s="7" t="s">
        <v>27</v>
      </c>
      <c r="B11" s="43"/>
      <c r="C11" s="139"/>
      <c r="D11" s="44"/>
      <c r="E11" s="47"/>
      <c r="F11" s="47"/>
      <c r="G11" s="11"/>
      <c r="H11" s="11"/>
      <c r="I11" s="158"/>
      <c r="J11" s="49"/>
      <c r="K11" s="179"/>
      <c r="L11" s="11"/>
      <c r="M11" s="11"/>
      <c r="N11" s="11"/>
      <c r="O11" s="47"/>
      <c r="P11" s="47"/>
      <c r="Q11" s="11"/>
    </row>
    <row r="12" spans="1:17" ht="21" x14ac:dyDescent="0.35">
      <c r="A12" s="6" t="s">
        <v>28</v>
      </c>
      <c r="B12" s="43"/>
      <c r="C12" s="139"/>
      <c r="D12" s="44"/>
      <c r="E12" s="47"/>
      <c r="F12" s="47"/>
      <c r="G12" s="11"/>
      <c r="H12" s="11"/>
      <c r="I12" s="158"/>
      <c r="J12" s="49"/>
      <c r="K12" s="179"/>
      <c r="L12" s="11"/>
      <c r="M12" s="11"/>
      <c r="N12" s="11"/>
      <c r="O12" s="47"/>
      <c r="P12" s="47"/>
      <c r="Q12" s="11"/>
    </row>
    <row r="13" spans="1:17" ht="21" x14ac:dyDescent="0.35">
      <c r="A13" s="8" t="s">
        <v>24</v>
      </c>
      <c r="B13" s="12" t="s">
        <v>55</v>
      </c>
      <c r="C13" s="27">
        <v>228000</v>
      </c>
      <c r="D13" s="14" t="s">
        <v>25</v>
      </c>
      <c r="E13" s="30">
        <v>19000</v>
      </c>
      <c r="F13" s="30">
        <v>19000</v>
      </c>
      <c r="G13" s="30">
        <v>19000</v>
      </c>
      <c r="H13" s="30">
        <v>19000</v>
      </c>
      <c r="I13" s="30">
        <v>19000</v>
      </c>
      <c r="J13" s="30">
        <v>19000</v>
      </c>
      <c r="K13" s="128">
        <v>19000</v>
      </c>
      <c r="L13" s="30">
        <v>19000</v>
      </c>
      <c r="M13" s="30">
        <v>19000</v>
      </c>
      <c r="N13" s="30">
        <v>19000</v>
      </c>
      <c r="O13" s="30">
        <v>19000</v>
      </c>
      <c r="P13" s="30">
        <v>19000</v>
      </c>
      <c r="Q13" s="9"/>
    </row>
    <row r="14" spans="1:17" ht="21" x14ac:dyDescent="0.35">
      <c r="A14" s="8"/>
      <c r="B14" s="12"/>
      <c r="C14" s="27">
        <v>0</v>
      </c>
      <c r="D14" s="14" t="s">
        <v>26</v>
      </c>
      <c r="E14" s="30"/>
      <c r="F14" s="30">
        <v>11300</v>
      </c>
      <c r="G14" s="30">
        <v>11150</v>
      </c>
      <c r="H14" s="30">
        <v>13700</v>
      </c>
      <c r="I14" s="30">
        <v>13100</v>
      </c>
      <c r="J14" s="30"/>
      <c r="K14" s="128"/>
      <c r="L14" s="30">
        <v>6280</v>
      </c>
      <c r="M14" s="30">
        <v>1600</v>
      </c>
      <c r="N14" s="30"/>
      <c r="O14" s="30"/>
      <c r="P14" s="52"/>
      <c r="Q14" s="9"/>
    </row>
    <row r="15" spans="1:17" ht="21" x14ac:dyDescent="0.35">
      <c r="A15" s="143"/>
      <c r="B15" s="132" t="s">
        <v>127</v>
      </c>
      <c r="C15" s="31">
        <f>C13</f>
        <v>228000</v>
      </c>
      <c r="D15" s="137"/>
      <c r="E15" s="31">
        <f>E13</f>
        <v>19000</v>
      </c>
      <c r="F15" s="31">
        <f t="shared" ref="F15:P15" si="0">F13</f>
        <v>19000</v>
      </c>
      <c r="G15" s="31">
        <f t="shared" si="0"/>
        <v>19000</v>
      </c>
      <c r="H15" s="31">
        <f t="shared" si="0"/>
        <v>19000</v>
      </c>
      <c r="I15" s="31">
        <f t="shared" si="0"/>
        <v>19000</v>
      </c>
      <c r="J15" s="31">
        <f t="shared" si="0"/>
        <v>19000</v>
      </c>
      <c r="K15" s="180">
        <f t="shared" si="0"/>
        <v>19000</v>
      </c>
      <c r="L15" s="31">
        <f t="shared" si="0"/>
        <v>19000</v>
      </c>
      <c r="M15" s="31">
        <f t="shared" si="0"/>
        <v>19000</v>
      </c>
      <c r="N15" s="31">
        <f t="shared" si="0"/>
        <v>19000</v>
      </c>
      <c r="O15" s="31">
        <f t="shared" si="0"/>
        <v>19000</v>
      </c>
      <c r="P15" s="31">
        <f t="shared" si="0"/>
        <v>19000</v>
      </c>
      <c r="Q15" s="9"/>
    </row>
    <row r="16" spans="1:17" ht="21" x14ac:dyDescent="0.35">
      <c r="A16" s="143"/>
      <c r="B16" s="132" t="s">
        <v>128</v>
      </c>
      <c r="C16" s="31">
        <f>C14</f>
        <v>0</v>
      </c>
      <c r="D16" s="137"/>
      <c r="E16" s="31">
        <f>E14</f>
        <v>0</v>
      </c>
      <c r="F16" s="31">
        <f t="shared" ref="F16:P16" si="1">F14</f>
        <v>11300</v>
      </c>
      <c r="G16" s="31">
        <f t="shared" si="1"/>
        <v>11150</v>
      </c>
      <c r="H16" s="31">
        <f t="shared" si="1"/>
        <v>13700</v>
      </c>
      <c r="I16" s="31">
        <f t="shared" si="1"/>
        <v>13100</v>
      </c>
      <c r="J16" s="31">
        <f t="shared" si="1"/>
        <v>0</v>
      </c>
      <c r="K16" s="180">
        <f t="shared" si="1"/>
        <v>0</v>
      </c>
      <c r="L16" s="31">
        <f t="shared" si="1"/>
        <v>6280</v>
      </c>
      <c r="M16" s="31">
        <f t="shared" si="1"/>
        <v>1600</v>
      </c>
      <c r="N16" s="31">
        <f t="shared" si="1"/>
        <v>0</v>
      </c>
      <c r="O16" s="31">
        <f t="shared" si="1"/>
        <v>0</v>
      </c>
      <c r="P16" s="31">
        <f t="shared" si="1"/>
        <v>0</v>
      </c>
      <c r="Q16" s="9"/>
    </row>
    <row r="17" spans="1:17" ht="21" x14ac:dyDescent="0.35">
      <c r="A17" s="6" t="s">
        <v>29</v>
      </c>
      <c r="B17" s="12"/>
      <c r="C17" s="63"/>
      <c r="D17" s="14"/>
      <c r="E17" s="54"/>
      <c r="F17" s="54"/>
      <c r="H17" s="32"/>
      <c r="I17" s="37"/>
      <c r="J17" s="56"/>
      <c r="K17" s="181"/>
      <c r="L17" s="32"/>
      <c r="M17" s="32"/>
      <c r="N17" s="32"/>
      <c r="O17" s="54"/>
      <c r="P17" s="58"/>
      <c r="Q17" s="9"/>
    </row>
    <row r="18" spans="1:17" ht="21" x14ac:dyDescent="0.35">
      <c r="A18" s="43">
        <v>1</v>
      </c>
      <c r="B18" s="12" t="s">
        <v>66</v>
      </c>
      <c r="C18" s="27">
        <v>96000</v>
      </c>
      <c r="D18" s="14" t="s">
        <v>25</v>
      </c>
      <c r="E18" s="83">
        <v>8000</v>
      </c>
      <c r="F18" s="83">
        <v>8000</v>
      </c>
      <c r="G18" s="84">
        <v>8000</v>
      </c>
      <c r="H18" s="83">
        <v>8000</v>
      </c>
      <c r="I18" s="83">
        <v>8000</v>
      </c>
      <c r="J18" s="83">
        <v>8000</v>
      </c>
      <c r="K18" s="182">
        <v>8000</v>
      </c>
      <c r="L18" s="83">
        <v>8000</v>
      </c>
      <c r="M18" s="83">
        <v>8000</v>
      </c>
      <c r="N18" s="83">
        <v>8000</v>
      </c>
      <c r="O18" s="83">
        <v>8000</v>
      </c>
      <c r="P18" s="83">
        <v>8000</v>
      </c>
      <c r="Q18" s="58"/>
    </row>
    <row r="19" spans="1:17" ht="21" x14ac:dyDescent="0.35">
      <c r="A19" s="6"/>
      <c r="B19" s="12"/>
      <c r="C19" s="27">
        <v>0</v>
      </c>
      <c r="D19" s="14" t="s">
        <v>26</v>
      </c>
      <c r="E19" s="54"/>
      <c r="F19" s="54"/>
      <c r="G19" s="83"/>
      <c r="H19" s="32">
        <v>4700</v>
      </c>
      <c r="I19" s="37"/>
      <c r="J19" s="56"/>
      <c r="K19" s="181"/>
      <c r="L19" s="32"/>
      <c r="M19" s="83">
        <v>6556.2</v>
      </c>
      <c r="N19" s="32"/>
      <c r="O19" s="124"/>
      <c r="P19" s="58"/>
      <c r="Q19" s="58"/>
    </row>
    <row r="20" spans="1:17" ht="21" x14ac:dyDescent="0.35">
      <c r="A20" s="16">
        <v>2</v>
      </c>
      <c r="B20" s="12" t="s">
        <v>30</v>
      </c>
      <c r="C20" s="27">
        <v>50000</v>
      </c>
      <c r="D20" s="14" t="s">
        <v>25</v>
      </c>
      <c r="E20" s="30">
        <v>25000</v>
      </c>
      <c r="F20" s="30"/>
      <c r="G20" s="30"/>
      <c r="H20" s="30"/>
      <c r="I20" s="30"/>
      <c r="J20" s="30">
        <v>25000</v>
      </c>
      <c r="K20" s="128"/>
      <c r="L20" s="30"/>
      <c r="M20" s="30"/>
      <c r="N20" s="30"/>
      <c r="O20" s="52"/>
      <c r="P20" s="52"/>
      <c r="Q20" s="10"/>
    </row>
    <row r="21" spans="1:17" ht="21" x14ac:dyDescent="0.35">
      <c r="A21" s="17"/>
      <c r="B21" s="12" t="s">
        <v>31</v>
      </c>
      <c r="C21" s="27">
        <v>0</v>
      </c>
      <c r="D21" s="14" t="s">
        <v>26</v>
      </c>
      <c r="E21" s="30">
        <v>3953</v>
      </c>
      <c r="F21" s="30">
        <v>2842</v>
      </c>
      <c r="G21" s="30">
        <v>4895</v>
      </c>
      <c r="H21" s="30">
        <v>6275</v>
      </c>
      <c r="I21" s="30">
        <v>5160</v>
      </c>
      <c r="J21" s="30">
        <v>4542</v>
      </c>
      <c r="K21" s="128">
        <v>4469</v>
      </c>
      <c r="L21" s="30">
        <v>3409</v>
      </c>
      <c r="M21" s="30">
        <v>6529</v>
      </c>
      <c r="N21" s="30">
        <v>4230</v>
      </c>
      <c r="O21" s="52"/>
      <c r="P21" s="52"/>
      <c r="Q21" s="11"/>
    </row>
    <row r="22" spans="1:17" ht="21" x14ac:dyDescent="0.35">
      <c r="A22" s="16">
        <v>3</v>
      </c>
      <c r="B22" s="12" t="s">
        <v>105</v>
      </c>
      <c r="C22" s="27"/>
      <c r="D22" s="14"/>
      <c r="E22" s="52"/>
      <c r="F22" s="52"/>
      <c r="G22" s="30"/>
      <c r="H22" s="30"/>
      <c r="I22" s="30"/>
      <c r="J22" s="52"/>
      <c r="K22" s="128"/>
      <c r="L22" s="30"/>
      <c r="M22" s="30"/>
      <c r="N22" s="30"/>
      <c r="O22" s="52"/>
      <c r="P22" s="52"/>
      <c r="Q22" s="11"/>
    </row>
    <row r="23" spans="1:17" ht="21" x14ac:dyDescent="0.35">
      <c r="A23" s="16"/>
      <c r="B23" s="17" t="s">
        <v>107</v>
      </c>
      <c r="C23" s="27">
        <v>30000</v>
      </c>
      <c r="D23" s="14" t="s">
        <v>25</v>
      </c>
      <c r="E23" s="52"/>
      <c r="F23" s="52"/>
      <c r="G23" s="30"/>
      <c r="H23" s="30"/>
      <c r="I23" s="30"/>
      <c r="J23" s="128">
        <v>30000</v>
      </c>
      <c r="K23" s="128"/>
      <c r="L23" s="30"/>
      <c r="M23" s="30"/>
      <c r="N23" s="30"/>
      <c r="O23" s="52"/>
      <c r="P23" s="52"/>
      <c r="Q23" s="11"/>
    </row>
    <row r="24" spans="1:17" ht="21" x14ac:dyDescent="0.35">
      <c r="A24" s="16"/>
      <c r="B24" s="17" t="s">
        <v>79</v>
      </c>
      <c r="C24" s="27">
        <v>0</v>
      </c>
      <c r="D24" s="14" t="s">
        <v>26</v>
      </c>
      <c r="E24" s="52"/>
      <c r="F24" s="52"/>
      <c r="G24" s="30"/>
      <c r="H24" s="30"/>
      <c r="I24" s="30"/>
      <c r="J24" s="52"/>
      <c r="K24" s="128">
        <v>20100</v>
      </c>
      <c r="L24" s="30">
        <v>9900</v>
      </c>
      <c r="M24" s="30"/>
      <c r="N24" s="30"/>
      <c r="O24" s="52"/>
      <c r="P24" s="52"/>
      <c r="Q24" s="11"/>
    </row>
    <row r="25" spans="1:17" ht="21" x14ac:dyDescent="0.35">
      <c r="A25" s="16">
        <v>4</v>
      </c>
      <c r="B25" s="17" t="s">
        <v>104</v>
      </c>
      <c r="C25" s="27"/>
      <c r="D25" s="14"/>
      <c r="E25" s="52"/>
      <c r="F25" s="52"/>
      <c r="G25" s="30"/>
      <c r="H25" s="30"/>
      <c r="I25" s="30"/>
      <c r="J25" s="52"/>
      <c r="K25" s="128"/>
      <c r="L25" s="30"/>
      <c r="M25" s="30"/>
      <c r="N25" s="30"/>
      <c r="O25" s="52"/>
      <c r="P25" s="52"/>
      <c r="Q25" s="11"/>
    </row>
    <row r="26" spans="1:17" ht="21" x14ac:dyDescent="0.35">
      <c r="A26" s="16"/>
      <c r="B26" s="17" t="s">
        <v>106</v>
      </c>
      <c r="C26" s="27">
        <v>60000</v>
      </c>
      <c r="D26" s="14" t="s">
        <v>25</v>
      </c>
      <c r="E26" s="30">
        <v>60000</v>
      </c>
      <c r="F26" s="52"/>
      <c r="G26" s="30"/>
      <c r="H26" s="30"/>
      <c r="I26" s="30"/>
      <c r="J26" s="52"/>
      <c r="K26" s="128"/>
      <c r="L26" s="30"/>
      <c r="M26" s="30"/>
      <c r="N26" s="30"/>
      <c r="O26" s="52"/>
      <c r="P26" s="52"/>
      <c r="Q26" s="11"/>
    </row>
    <row r="27" spans="1:17" ht="21" x14ac:dyDescent="0.35">
      <c r="A27" s="16"/>
      <c r="B27" s="17" t="s">
        <v>80</v>
      </c>
      <c r="C27" s="27">
        <v>0</v>
      </c>
      <c r="D27" s="14" t="s">
        <v>26</v>
      </c>
      <c r="E27" s="52"/>
      <c r="F27" s="52"/>
      <c r="G27" s="30">
        <v>10800</v>
      </c>
      <c r="H27" s="30"/>
      <c r="I27" s="30"/>
      <c r="J27" s="52"/>
      <c r="K27" s="128">
        <v>1690</v>
      </c>
      <c r="L27" s="30">
        <v>20355.5</v>
      </c>
      <c r="M27" s="30">
        <v>2000</v>
      </c>
      <c r="N27" s="30">
        <v>20062.5</v>
      </c>
      <c r="O27" s="52"/>
      <c r="P27" s="52"/>
      <c r="Q27" s="11"/>
    </row>
    <row r="28" spans="1:17" ht="21" x14ac:dyDescent="0.35">
      <c r="A28" s="16"/>
      <c r="B28" s="17" t="s">
        <v>108</v>
      </c>
      <c r="C28" s="27">
        <v>10000</v>
      </c>
      <c r="D28" s="14" t="s">
        <v>25</v>
      </c>
      <c r="E28" s="52"/>
      <c r="F28" s="52"/>
      <c r="G28" s="30">
        <v>10000</v>
      </c>
      <c r="H28" s="30"/>
      <c r="I28" s="30"/>
      <c r="J28" s="52"/>
      <c r="K28" s="128"/>
      <c r="L28" s="30"/>
      <c r="M28" s="30"/>
      <c r="N28" s="30"/>
      <c r="O28" s="52"/>
      <c r="P28" s="52"/>
      <c r="Q28" s="11"/>
    </row>
    <row r="29" spans="1:17" ht="21" x14ac:dyDescent="0.35">
      <c r="A29" s="17"/>
      <c r="B29" s="17" t="s">
        <v>81</v>
      </c>
      <c r="C29" s="27">
        <v>0</v>
      </c>
      <c r="D29" s="14" t="s">
        <v>26</v>
      </c>
      <c r="E29" s="52"/>
      <c r="F29" s="52"/>
      <c r="G29" s="30">
        <v>9055</v>
      </c>
      <c r="H29" s="30"/>
      <c r="I29" s="30">
        <v>945</v>
      </c>
      <c r="J29" s="52"/>
      <c r="K29" s="128"/>
      <c r="L29" s="30"/>
      <c r="M29" s="30"/>
      <c r="N29" s="30"/>
      <c r="O29" s="52"/>
      <c r="P29" s="52"/>
      <c r="Q29" s="11"/>
    </row>
    <row r="30" spans="1:17" ht="21" x14ac:dyDescent="0.35">
      <c r="A30" s="16">
        <v>5</v>
      </c>
      <c r="B30" s="20" t="s">
        <v>32</v>
      </c>
      <c r="C30" s="27">
        <v>48000</v>
      </c>
      <c r="D30" s="12" t="s">
        <v>25</v>
      </c>
      <c r="E30" s="30">
        <v>48000</v>
      </c>
      <c r="F30" s="52"/>
      <c r="G30" s="30"/>
      <c r="H30" s="30"/>
      <c r="I30" s="30"/>
      <c r="J30" s="52"/>
      <c r="K30" s="128"/>
      <c r="L30" s="30"/>
      <c r="M30" s="30"/>
      <c r="N30" s="30"/>
      <c r="O30" s="52"/>
      <c r="P30" s="52"/>
      <c r="Q30" s="11"/>
    </row>
    <row r="31" spans="1:17" ht="21" x14ac:dyDescent="0.35">
      <c r="A31" s="16"/>
      <c r="B31" s="17"/>
      <c r="C31" s="30">
        <v>0</v>
      </c>
      <c r="D31" s="12" t="s">
        <v>26</v>
      </c>
      <c r="E31" s="52"/>
      <c r="F31" s="52"/>
      <c r="G31" s="30">
        <v>22073.5</v>
      </c>
      <c r="H31" s="30"/>
      <c r="I31" s="30">
        <v>120</v>
      </c>
      <c r="J31" s="30">
        <v>2332.6</v>
      </c>
      <c r="K31" s="128"/>
      <c r="L31" s="30">
        <v>4070</v>
      </c>
      <c r="M31" s="30"/>
      <c r="N31" s="30"/>
      <c r="O31" s="52"/>
      <c r="P31" s="52"/>
      <c r="Q31" s="11"/>
    </row>
    <row r="32" spans="1:17" ht="21" x14ac:dyDescent="0.35">
      <c r="A32" s="16">
        <v>6</v>
      </c>
      <c r="B32" s="17" t="s">
        <v>33</v>
      </c>
      <c r="C32" s="30">
        <v>66000</v>
      </c>
      <c r="D32" s="12" t="s">
        <v>25</v>
      </c>
      <c r="E32" s="30">
        <v>5500</v>
      </c>
      <c r="F32" s="30">
        <v>5500</v>
      </c>
      <c r="G32" s="30">
        <v>5500</v>
      </c>
      <c r="H32" s="30">
        <v>5500</v>
      </c>
      <c r="I32" s="30">
        <v>5500</v>
      </c>
      <c r="J32" s="30">
        <v>5500</v>
      </c>
      <c r="K32" s="128">
        <v>5500</v>
      </c>
      <c r="L32" s="30">
        <v>5500</v>
      </c>
      <c r="M32" s="30">
        <v>5500</v>
      </c>
      <c r="N32" s="30">
        <v>5500</v>
      </c>
      <c r="O32" s="30">
        <v>5500</v>
      </c>
      <c r="P32" s="30">
        <v>5500</v>
      </c>
      <c r="Q32" s="11"/>
    </row>
    <row r="33" spans="1:17" ht="21" x14ac:dyDescent="0.35">
      <c r="A33" s="16"/>
      <c r="B33" s="17"/>
      <c r="C33" s="30">
        <v>0</v>
      </c>
      <c r="D33" s="12" t="s">
        <v>26</v>
      </c>
      <c r="E33" s="52"/>
      <c r="F33" s="52"/>
      <c r="G33" s="30">
        <v>22043.45</v>
      </c>
      <c r="H33" s="30">
        <v>1611.42</v>
      </c>
      <c r="I33" s="30"/>
      <c r="J33" s="52"/>
      <c r="K33" s="128">
        <v>260</v>
      </c>
      <c r="L33" s="30">
        <v>10112.25</v>
      </c>
      <c r="M33" s="30">
        <v>4028.95</v>
      </c>
      <c r="N33" s="30">
        <v>2006</v>
      </c>
      <c r="O33" s="52"/>
      <c r="P33" s="52"/>
      <c r="Q33" s="11"/>
    </row>
    <row r="34" spans="1:17" ht="21" x14ac:dyDescent="0.35">
      <c r="A34" s="16">
        <v>7</v>
      </c>
      <c r="B34" s="12" t="s">
        <v>34</v>
      </c>
      <c r="C34" s="27">
        <v>6000</v>
      </c>
      <c r="D34" s="14" t="s">
        <v>25</v>
      </c>
      <c r="E34" s="30">
        <v>6000</v>
      </c>
      <c r="F34" s="52"/>
      <c r="G34" s="30"/>
      <c r="H34" s="30"/>
      <c r="I34" s="30"/>
      <c r="J34" s="52"/>
      <c r="K34" s="128"/>
      <c r="L34" s="30"/>
      <c r="M34" s="30"/>
      <c r="N34" s="30"/>
      <c r="O34" s="52"/>
      <c r="P34" s="52"/>
      <c r="Q34" s="11"/>
    </row>
    <row r="35" spans="1:17" ht="21" x14ac:dyDescent="0.35">
      <c r="A35" s="16"/>
      <c r="B35" s="12"/>
      <c r="C35" s="28">
        <v>0</v>
      </c>
      <c r="D35" s="14" t="s">
        <v>26</v>
      </c>
      <c r="E35" s="52"/>
      <c r="F35" s="52"/>
      <c r="G35" s="30"/>
      <c r="H35" s="30"/>
      <c r="I35" s="30"/>
      <c r="J35" s="52"/>
      <c r="K35" s="128"/>
      <c r="L35" s="30"/>
      <c r="M35" s="30"/>
      <c r="N35" s="30"/>
      <c r="O35" s="52"/>
      <c r="P35" s="52"/>
      <c r="Q35" s="11"/>
    </row>
    <row r="36" spans="1:17" ht="21" x14ac:dyDescent="0.35">
      <c r="A36" s="16">
        <v>8</v>
      </c>
      <c r="B36" s="12" t="s">
        <v>35</v>
      </c>
      <c r="C36" s="27">
        <v>25000</v>
      </c>
      <c r="D36" s="14" t="s">
        <v>25</v>
      </c>
      <c r="E36" s="52"/>
      <c r="F36" s="52"/>
      <c r="G36" s="30">
        <v>6250</v>
      </c>
      <c r="H36" s="30"/>
      <c r="I36" s="30"/>
      <c r="J36" s="30">
        <v>6250</v>
      </c>
      <c r="K36" s="128"/>
      <c r="L36" s="30"/>
      <c r="M36" s="30">
        <v>6250</v>
      </c>
      <c r="N36" s="30"/>
      <c r="O36" s="30"/>
      <c r="P36" s="30">
        <v>6250</v>
      </c>
      <c r="Q36" s="11"/>
    </row>
    <row r="37" spans="1:17" ht="21" x14ac:dyDescent="0.35">
      <c r="A37" s="16"/>
      <c r="B37" s="12"/>
      <c r="C37" s="27">
        <v>0</v>
      </c>
      <c r="D37" s="14" t="s">
        <v>26</v>
      </c>
      <c r="E37" s="52"/>
      <c r="F37" s="52"/>
      <c r="G37" s="30"/>
      <c r="H37" s="30"/>
      <c r="I37" s="30">
        <v>3000</v>
      </c>
      <c r="J37" s="30"/>
      <c r="K37" s="128"/>
      <c r="L37" s="30">
        <v>3000</v>
      </c>
      <c r="M37" s="30"/>
      <c r="N37" s="30"/>
      <c r="O37" s="30"/>
      <c r="P37" s="30"/>
      <c r="Q37" s="11"/>
    </row>
    <row r="38" spans="1:17" ht="21" x14ac:dyDescent="0.35">
      <c r="A38" s="16">
        <v>9</v>
      </c>
      <c r="B38" s="12" t="s">
        <v>36</v>
      </c>
      <c r="C38" s="27">
        <v>456000</v>
      </c>
      <c r="D38" s="14" t="s">
        <v>25</v>
      </c>
      <c r="E38" s="30">
        <v>38000</v>
      </c>
      <c r="F38" s="30">
        <v>38000</v>
      </c>
      <c r="G38" s="30">
        <v>38000</v>
      </c>
      <c r="H38" s="30">
        <v>38000</v>
      </c>
      <c r="I38" s="30">
        <v>38000</v>
      </c>
      <c r="J38" s="30">
        <v>38000</v>
      </c>
      <c r="K38" s="128">
        <v>38000</v>
      </c>
      <c r="L38" s="30">
        <v>38000</v>
      </c>
      <c r="M38" s="30">
        <v>38000</v>
      </c>
      <c r="N38" s="30">
        <v>38000</v>
      </c>
      <c r="O38" s="30">
        <v>38000</v>
      </c>
      <c r="P38" s="30">
        <v>38000</v>
      </c>
      <c r="Q38" s="11"/>
    </row>
    <row r="39" spans="1:17" ht="21" x14ac:dyDescent="0.35">
      <c r="A39" s="16"/>
      <c r="B39" s="12" t="s">
        <v>37</v>
      </c>
      <c r="C39" s="27">
        <v>0</v>
      </c>
      <c r="D39" s="14" t="s">
        <v>26</v>
      </c>
      <c r="E39" s="52"/>
      <c r="F39" s="52"/>
      <c r="G39" s="30">
        <v>76000</v>
      </c>
      <c r="H39" s="30"/>
      <c r="I39" s="30">
        <v>76000</v>
      </c>
      <c r="J39" s="30">
        <v>38000</v>
      </c>
      <c r="K39" s="128">
        <v>38000</v>
      </c>
      <c r="L39" s="30">
        <v>38000</v>
      </c>
      <c r="M39" s="30">
        <v>38000</v>
      </c>
      <c r="N39" s="30"/>
      <c r="O39" s="52"/>
      <c r="P39" s="52"/>
      <c r="Q39" s="11"/>
    </row>
    <row r="40" spans="1:17" ht="21" x14ac:dyDescent="0.35">
      <c r="A40" s="16">
        <v>10</v>
      </c>
      <c r="B40" s="12" t="s">
        <v>38</v>
      </c>
      <c r="C40" s="27">
        <v>138000</v>
      </c>
      <c r="D40" s="14" t="s">
        <v>25</v>
      </c>
      <c r="E40" s="30">
        <v>11500</v>
      </c>
      <c r="F40" s="30">
        <v>11500</v>
      </c>
      <c r="G40" s="30">
        <v>11500</v>
      </c>
      <c r="H40" s="30">
        <v>11500</v>
      </c>
      <c r="I40" s="30">
        <v>11500</v>
      </c>
      <c r="J40" s="30">
        <v>11500</v>
      </c>
      <c r="K40" s="128">
        <v>11500</v>
      </c>
      <c r="L40" s="30">
        <v>11500</v>
      </c>
      <c r="M40" s="30">
        <v>11500</v>
      </c>
      <c r="N40" s="30">
        <v>11500</v>
      </c>
      <c r="O40" s="30">
        <v>11500</v>
      </c>
      <c r="P40" s="30">
        <v>11500</v>
      </c>
      <c r="Q40" s="11"/>
    </row>
    <row r="41" spans="1:17" ht="21" x14ac:dyDescent="0.35">
      <c r="A41" s="16"/>
      <c r="B41" s="12" t="s">
        <v>37</v>
      </c>
      <c r="C41" s="27">
        <v>0</v>
      </c>
      <c r="D41" s="14" t="s">
        <v>26</v>
      </c>
      <c r="E41" s="52"/>
      <c r="F41" s="30">
        <v>11450</v>
      </c>
      <c r="G41" s="30">
        <v>11450</v>
      </c>
      <c r="H41" s="30"/>
      <c r="I41" s="30">
        <v>22900</v>
      </c>
      <c r="J41" s="30">
        <v>11450</v>
      </c>
      <c r="K41" s="128">
        <v>11450</v>
      </c>
      <c r="L41" s="30">
        <v>10305</v>
      </c>
      <c r="M41" s="30">
        <v>11450</v>
      </c>
      <c r="N41" s="30">
        <v>11450</v>
      </c>
      <c r="O41" s="52"/>
      <c r="P41" s="52"/>
      <c r="Q41" s="11"/>
    </row>
    <row r="42" spans="1:17" ht="21" x14ac:dyDescent="0.35">
      <c r="A42" s="16">
        <v>11</v>
      </c>
      <c r="B42" s="12" t="s">
        <v>40</v>
      </c>
      <c r="C42" s="27">
        <v>3000</v>
      </c>
      <c r="D42" s="14" t="s">
        <v>25</v>
      </c>
      <c r="E42" s="30">
        <v>3000</v>
      </c>
      <c r="F42" s="52"/>
      <c r="G42" s="30"/>
      <c r="H42" s="30"/>
      <c r="I42" s="30"/>
      <c r="J42" s="52"/>
      <c r="K42" s="128"/>
      <c r="L42" s="30"/>
      <c r="M42" s="30"/>
      <c r="N42" s="30"/>
      <c r="O42" s="52"/>
      <c r="P42" s="52"/>
      <c r="Q42" s="11"/>
    </row>
    <row r="43" spans="1:17" ht="21" x14ac:dyDescent="0.35">
      <c r="A43" s="16"/>
      <c r="B43" s="12"/>
      <c r="C43" s="28">
        <v>0</v>
      </c>
      <c r="D43" s="14" t="s">
        <v>26</v>
      </c>
      <c r="E43" s="52"/>
      <c r="F43" s="52"/>
      <c r="G43" s="30"/>
      <c r="H43" s="30"/>
      <c r="I43" s="30"/>
      <c r="J43" s="52"/>
      <c r="K43" s="128"/>
      <c r="L43" s="30"/>
      <c r="M43" s="30"/>
      <c r="N43" s="30"/>
      <c r="O43" s="52"/>
      <c r="P43" s="52"/>
      <c r="Q43" s="11"/>
    </row>
    <row r="44" spans="1:17" ht="21" x14ac:dyDescent="0.35">
      <c r="A44" s="16">
        <v>12</v>
      </c>
      <c r="B44" s="17" t="s">
        <v>56</v>
      </c>
      <c r="C44" s="27">
        <v>20000</v>
      </c>
      <c r="D44" s="17" t="s">
        <v>25</v>
      </c>
      <c r="E44" s="52"/>
      <c r="F44" s="52"/>
      <c r="G44" s="30"/>
      <c r="H44" s="30"/>
      <c r="I44" s="30"/>
      <c r="J44" s="30"/>
      <c r="K44" s="128">
        <v>20000</v>
      </c>
      <c r="L44" s="30"/>
      <c r="M44" s="30"/>
      <c r="N44" s="30"/>
      <c r="O44" s="52"/>
      <c r="P44" s="52"/>
      <c r="Q44" s="11"/>
    </row>
    <row r="45" spans="1:17" ht="21" x14ac:dyDescent="0.35">
      <c r="A45" s="16"/>
      <c r="B45" s="17" t="s">
        <v>57</v>
      </c>
      <c r="C45" s="27">
        <v>0</v>
      </c>
      <c r="D45" s="17" t="s">
        <v>26</v>
      </c>
      <c r="E45" s="52"/>
      <c r="F45" s="52"/>
      <c r="G45" s="30"/>
      <c r="H45" s="30"/>
      <c r="I45" s="30"/>
      <c r="J45" s="52"/>
      <c r="K45" s="128">
        <v>18000</v>
      </c>
      <c r="L45" s="30">
        <v>2000</v>
      </c>
      <c r="M45" s="30"/>
      <c r="N45" s="30"/>
      <c r="O45" s="52"/>
      <c r="P45" s="52"/>
      <c r="Q45" s="11"/>
    </row>
    <row r="46" spans="1:17" ht="21" x14ac:dyDescent="0.35">
      <c r="A46" s="16">
        <v>13</v>
      </c>
      <c r="B46" s="17" t="s">
        <v>59</v>
      </c>
      <c r="C46" s="28">
        <v>5000</v>
      </c>
      <c r="D46" s="16" t="s">
        <v>25</v>
      </c>
      <c r="E46" s="30">
        <v>5000</v>
      </c>
      <c r="F46" s="52"/>
      <c r="G46" s="30"/>
      <c r="H46" s="30"/>
      <c r="I46" s="30"/>
      <c r="J46" s="52"/>
      <c r="K46" s="128"/>
      <c r="L46" s="30"/>
      <c r="M46" s="30"/>
      <c r="N46" s="30"/>
      <c r="O46" s="52"/>
      <c r="P46" s="52"/>
      <c r="Q46" s="11"/>
    </row>
    <row r="47" spans="1:17" ht="21" x14ac:dyDescent="0.35">
      <c r="A47" s="17"/>
      <c r="B47" s="17" t="s">
        <v>60</v>
      </c>
      <c r="C47" s="28">
        <v>0</v>
      </c>
      <c r="D47" s="16" t="s">
        <v>26</v>
      </c>
      <c r="E47" s="52"/>
      <c r="F47" s="52"/>
      <c r="G47" s="30"/>
      <c r="H47" s="30"/>
      <c r="I47" s="30"/>
      <c r="J47" s="52"/>
      <c r="K47" s="128"/>
      <c r="L47" s="30"/>
      <c r="M47" s="30"/>
      <c r="N47" s="30"/>
      <c r="O47" s="52"/>
      <c r="P47" s="52"/>
      <c r="Q47" s="11"/>
    </row>
    <row r="48" spans="1:17" ht="21" x14ac:dyDescent="0.35">
      <c r="A48" s="17"/>
      <c r="B48" s="17" t="s">
        <v>133</v>
      </c>
      <c r="C48" s="28"/>
      <c r="D48" s="16"/>
      <c r="E48" s="52"/>
      <c r="F48" s="52"/>
      <c r="G48" s="30"/>
      <c r="H48" s="30"/>
      <c r="I48" s="30"/>
      <c r="J48" s="52"/>
      <c r="K48" s="128"/>
      <c r="L48" s="30"/>
      <c r="M48" s="30"/>
      <c r="N48" s="30"/>
      <c r="O48" s="52"/>
      <c r="P48" s="52"/>
      <c r="Q48" s="11"/>
    </row>
    <row r="49" spans="1:17" ht="21" x14ac:dyDescent="0.35">
      <c r="A49" s="43">
        <v>1</v>
      </c>
      <c r="B49" s="12" t="s">
        <v>43</v>
      </c>
      <c r="C49" s="27">
        <v>84000</v>
      </c>
      <c r="D49" s="12" t="s">
        <v>25</v>
      </c>
      <c r="E49" s="28">
        <v>21000</v>
      </c>
      <c r="F49" s="28"/>
      <c r="G49" s="28"/>
      <c r="H49" s="28">
        <v>21000</v>
      </c>
      <c r="I49" s="28"/>
      <c r="J49" s="28"/>
      <c r="K49" s="183">
        <v>21000</v>
      </c>
      <c r="L49" s="28"/>
      <c r="M49" s="28"/>
      <c r="N49" s="28">
        <v>21000</v>
      </c>
      <c r="O49" s="125"/>
      <c r="P49" s="125"/>
      <c r="Q49" s="11"/>
    </row>
    <row r="50" spans="1:17" ht="21" x14ac:dyDescent="0.35">
      <c r="A50" s="43"/>
      <c r="C50" s="27">
        <v>0</v>
      </c>
      <c r="D50" s="12" t="s">
        <v>26</v>
      </c>
      <c r="E50" s="125"/>
      <c r="F50" s="28">
        <v>400</v>
      </c>
      <c r="G50" s="28">
        <v>10955</v>
      </c>
      <c r="H50" s="28"/>
      <c r="I50" s="28">
        <v>26300</v>
      </c>
      <c r="J50" s="28">
        <v>320</v>
      </c>
      <c r="K50" s="183">
        <v>6110</v>
      </c>
      <c r="L50" s="28">
        <v>1000</v>
      </c>
      <c r="M50" s="28">
        <v>2030</v>
      </c>
      <c r="N50" s="28">
        <v>11483</v>
      </c>
      <c r="O50" s="125"/>
      <c r="P50" s="125"/>
      <c r="Q50" s="11"/>
    </row>
    <row r="51" spans="1:17" ht="21" x14ac:dyDescent="0.35">
      <c r="A51" s="43">
        <v>2</v>
      </c>
      <c r="B51" s="12" t="s">
        <v>44</v>
      </c>
      <c r="C51" s="27">
        <v>126000</v>
      </c>
      <c r="D51" s="12" t="s">
        <v>25</v>
      </c>
      <c r="E51" s="28">
        <v>31500</v>
      </c>
      <c r="F51" s="28"/>
      <c r="G51" s="28"/>
      <c r="H51" s="28">
        <v>31500</v>
      </c>
      <c r="I51" s="28"/>
      <c r="J51" s="28"/>
      <c r="K51" s="183">
        <v>31500</v>
      </c>
      <c r="L51" s="28"/>
      <c r="M51" s="28"/>
      <c r="N51" s="28">
        <v>31500</v>
      </c>
      <c r="O51" s="125"/>
      <c r="P51" s="125"/>
      <c r="Q51" s="11"/>
    </row>
    <row r="52" spans="1:17" ht="21" x14ac:dyDescent="0.35">
      <c r="A52" s="43"/>
      <c r="C52" s="27">
        <v>0</v>
      </c>
      <c r="D52" s="12" t="s">
        <v>26</v>
      </c>
      <c r="E52" s="125"/>
      <c r="F52" s="125"/>
      <c r="G52" s="28">
        <v>9030</v>
      </c>
      <c r="H52" s="28"/>
      <c r="I52" s="28">
        <v>66100</v>
      </c>
      <c r="J52" s="125"/>
      <c r="K52" s="183">
        <v>18680</v>
      </c>
      <c r="L52" s="28">
        <v>9000</v>
      </c>
      <c r="M52" s="28"/>
      <c r="N52" s="28">
        <v>14370</v>
      </c>
      <c r="O52" s="125"/>
      <c r="P52" s="125"/>
      <c r="Q52" s="11"/>
    </row>
    <row r="53" spans="1:17" ht="21" x14ac:dyDescent="0.35">
      <c r="A53" s="43">
        <v>3</v>
      </c>
      <c r="B53" s="12" t="s">
        <v>45</v>
      </c>
      <c r="C53" s="27">
        <v>164000</v>
      </c>
      <c r="D53" s="12" t="s">
        <v>25</v>
      </c>
      <c r="E53" s="28">
        <v>41000</v>
      </c>
      <c r="F53" s="28"/>
      <c r="G53" s="28"/>
      <c r="H53" s="28">
        <v>41000</v>
      </c>
      <c r="I53" s="28"/>
      <c r="J53" s="28"/>
      <c r="K53" s="183">
        <v>41000</v>
      </c>
      <c r="L53" s="28"/>
      <c r="M53" s="28"/>
      <c r="N53" s="28">
        <v>41000</v>
      </c>
      <c r="O53" s="125"/>
      <c r="P53" s="125"/>
      <c r="Q53" s="11"/>
    </row>
    <row r="54" spans="1:17" ht="21" x14ac:dyDescent="0.35">
      <c r="A54" s="43"/>
      <c r="C54" s="27">
        <v>0</v>
      </c>
      <c r="D54" s="12" t="s">
        <v>26</v>
      </c>
      <c r="E54" s="28"/>
      <c r="F54" s="28"/>
      <c r="G54" s="28">
        <v>21500.639999999999</v>
      </c>
      <c r="H54" s="28"/>
      <c r="I54" s="28">
        <v>9361.2099999999991</v>
      </c>
      <c r="J54" s="28">
        <v>21168.73</v>
      </c>
      <c r="K54" s="183"/>
      <c r="L54" s="28">
        <v>23142.5</v>
      </c>
      <c r="M54" s="28"/>
      <c r="N54" s="28">
        <v>20229.86</v>
      </c>
      <c r="O54" s="125"/>
      <c r="P54" s="125"/>
      <c r="Q54" s="11"/>
    </row>
    <row r="55" spans="1:17" ht="21" x14ac:dyDescent="0.35">
      <c r="A55" s="43">
        <v>4</v>
      </c>
      <c r="B55" s="12" t="s">
        <v>46</v>
      </c>
      <c r="C55" s="27">
        <v>75000</v>
      </c>
      <c r="D55" s="12" t="s">
        <v>25</v>
      </c>
      <c r="E55" s="28">
        <v>75000</v>
      </c>
      <c r="F55" s="125"/>
      <c r="G55" s="28"/>
      <c r="H55" s="28"/>
      <c r="I55" s="28"/>
      <c r="J55" s="125"/>
      <c r="K55" s="183"/>
      <c r="L55" s="193"/>
      <c r="M55" s="193"/>
      <c r="N55" s="193"/>
      <c r="O55" s="126"/>
      <c r="P55" s="126"/>
      <c r="Q55" s="11"/>
    </row>
    <row r="56" spans="1:17" ht="21" x14ac:dyDescent="0.35">
      <c r="A56" s="36"/>
      <c r="B56" s="12" t="s">
        <v>47</v>
      </c>
      <c r="C56" s="27"/>
      <c r="D56" s="12"/>
      <c r="E56" s="28"/>
      <c r="F56" s="125"/>
      <c r="G56" s="28"/>
      <c r="H56" s="28"/>
      <c r="I56" s="28"/>
      <c r="J56" s="125"/>
      <c r="K56" s="183"/>
      <c r="L56" s="193"/>
      <c r="M56" s="193"/>
      <c r="N56" s="193"/>
      <c r="O56" s="126"/>
      <c r="P56" s="126"/>
      <c r="Q56" s="11"/>
    </row>
    <row r="57" spans="1:17" ht="21" x14ac:dyDescent="0.35">
      <c r="A57" s="132"/>
      <c r="B57" s="132" t="s">
        <v>127</v>
      </c>
      <c r="C57" s="27">
        <v>0</v>
      </c>
      <c r="D57" s="12" t="s">
        <v>26</v>
      </c>
      <c r="E57" s="125"/>
      <c r="F57" s="125"/>
      <c r="G57" s="28"/>
      <c r="H57" s="28"/>
      <c r="I57" s="28"/>
      <c r="J57" s="125"/>
      <c r="K57" s="183"/>
      <c r="L57" s="28"/>
      <c r="M57" s="28"/>
      <c r="N57" s="28"/>
      <c r="O57" s="125"/>
      <c r="P57" s="125"/>
      <c r="Q57" s="11"/>
    </row>
    <row r="58" spans="1:17" ht="21" x14ac:dyDescent="0.35">
      <c r="A58" s="132"/>
      <c r="B58" s="132" t="s">
        <v>128</v>
      </c>
      <c r="C58" s="31">
        <f>C18+C20+C23+C26+C28+C30+C32+C34+C36+C38+C40+C42+C44+C46+C49+C51+C53+C55</f>
        <v>1462000</v>
      </c>
      <c r="D58" s="137"/>
      <c r="E58" s="31">
        <f t="shared" ref="E58:P58" si="2">E18+E20+E23+E26+E28+E30+E32+E34+E36+E38+E40+E42+E44+E46+E49+E51+E53+E55</f>
        <v>378500</v>
      </c>
      <c r="F58" s="31">
        <f t="shared" si="2"/>
        <v>63000</v>
      </c>
      <c r="G58" s="31">
        <f t="shared" si="2"/>
        <v>79250</v>
      </c>
      <c r="H58" s="31">
        <f t="shared" si="2"/>
        <v>156500</v>
      </c>
      <c r="I58" s="31">
        <f t="shared" si="2"/>
        <v>63000</v>
      </c>
      <c r="J58" s="31">
        <f t="shared" si="2"/>
        <v>124250</v>
      </c>
      <c r="K58" s="180">
        <f t="shared" si="2"/>
        <v>176500</v>
      </c>
      <c r="L58" s="31">
        <f t="shared" si="2"/>
        <v>63000</v>
      </c>
      <c r="M58" s="31">
        <f t="shared" si="2"/>
        <v>69250</v>
      </c>
      <c r="N58" s="31">
        <f t="shared" si="2"/>
        <v>156500</v>
      </c>
      <c r="O58" s="31">
        <f t="shared" si="2"/>
        <v>63000</v>
      </c>
      <c r="P58" s="31">
        <f t="shared" si="2"/>
        <v>69250</v>
      </c>
      <c r="Q58" s="9"/>
    </row>
    <row r="59" spans="1:17" ht="21" x14ac:dyDescent="0.35">
      <c r="A59" s="132"/>
      <c r="B59" s="133"/>
      <c r="C59" s="31">
        <f>C19+C21+C24+C27+C29+C31+C33+C35+C37+C39+C41+C43+C45+C47+C50+C52+C54+C57</f>
        <v>0</v>
      </c>
      <c r="D59" s="137"/>
      <c r="E59" s="31">
        <f t="shared" ref="E59:P59" si="3">E19+E21+E24+E27+E29+E31+E33+E35+E37+E39+E41+E43+E45+E47+E50+E52+E54+E57</f>
        <v>3953</v>
      </c>
      <c r="F59" s="31">
        <f t="shared" si="3"/>
        <v>14692</v>
      </c>
      <c r="G59" s="31">
        <f t="shared" si="3"/>
        <v>197802.59000000003</v>
      </c>
      <c r="H59" s="31">
        <f t="shared" si="3"/>
        <v>12586.42</v>
      </c>
      <c r="I59" s="31">
        <f t="shared" si="3"/>
        <v>209886.21</v>
      </c>
      <c r="J59" s="31">
        <f t="shared" si="3"/>
        <v>77813.33</v>
      </c>
      <c r="K59" s="180">
        <f t="shared" si="3"/>
        <v>118759</v>
      </c>
      <c r="L59" s="31">
        <f t="shared" si="3"/>
        <v>134294.25</v>
      </c>
      <c r="M59" s="31">
        <f t="shared" si="3"/>
        <v>70594.149999999994</v>
      </c>
      <c r="N59" s="31">
        <f t="shared" si="3"/>
        <v>83831.360000000001</v>
      </c>
      <c r="O59" s="31">
        <f t="shared" si="3"/>
        <v>0</v>
      </c>
      <c r="P59" s="31">
        <f t="shared" si="3"/>
        <v>0</v>
      </c>
      <c r="Q59" s="9"/>
    </row>
    <row r="60" spans="1:17" ht="21" x14ac:dyDescent="0.35">
      <c r="A60" s="6" t="s">
        <v>48</v>
      </c>
      <c r="B60" s="12"/>
      <c r="C60" s="133"/>
      <c r="D60" s="134"/>
      <c r="E60" s="65"/>
      <c r="F60" s="65"/>
      <c r="G60" s="33"/>
      <c r="H60" s="33"/>
      <c r="I60" s="33"/>
      <c r="J60" s="65"/>
      <c r="K60" s="184"/>
      <c r="L60" s="33"/>
      <c r="M60" s="33"/>
      <c r="N60" s="33"/>
      <c r="O60" s="65"/>
      <c r="P60" s="65"/>
      <c r="Q60" s="11"/>
    </row>
    <row r="61" spans="1:17" ht="21" x14ac:dyDescent="0.35">
      <c r="A61" s="14"/>
      <c r="C61" s="62"/>
      <c r="D61" s="51"/>
      <c r="E61" s="51"/>
      <c r="F61" s="51"/>
      <c r="G61" s="13"/>
      <c r="H61" s="157"/>
      <c r="I61" s="159"/>
      <c r="J61" s="71"/>
      <c r="K61" s="185"/>
      <c r="L61" s="13"/>
      <c r="M61" s="15"/>
      <c r="N61" s="15"/>
      <c r="O61" s="59"/>
      <c r="P61" s="11"/>
    </row>
    <row r="62" spans="1:17" ht="21" x14ac:dyDescent="0.35">
      <c r="A62" s="22">
        <v>1</v>
      </c>
      <c r="B62" s="12" t="s">
        <v>49</v>
      </c>
      <c r="C62" s="27">
        <v>120000</v>
      </c>
      <c r="D62" s="14" t="s">
        <v>25</v>
      </c>
      <c r="E62" s="28">
        <v>10000</v>
      </c>
      <c r="F62" s="28">
        <v>10000</v>
      </c>
      <c r="G62" s="28">
        <v>10000</v>
      </c>
      <c r="H62" s="28">
        <v>10000</v>
      </c>
      <c r="I62" s="28">
        <v>10000</v>
      </c>
      <c r="J62" s="28">
        <v>10000</v>
      </c>
      <c r="K62" s="183">
        <v>10000</v>
      </c>
      <c r="L62" s="28">
        <v>10000</v>
      </c>
      <c r="M62" s="28">
        <v>10000</v>
      </c>
      <c r="N62" s="28">
        <v>10000</v>
      </c>
      <c r="O62" s="28">
        <v>10000</v>
      </c>
      <c r="P62" s="28">
        <v>10000</v>
      </c>
      <c r="Q62" s="11"/>
    </row>
    <row r="63" spans="1:17" ht="21" x14ac:dyDescent="0.35">
      <c r="A63" s="14"/>
      <c r="C63" s="28"/>
      <c r="D63" s="14" t="s">
        <v>26</v>
      </c>
      <c r="E63" s="125"/>
      <c r="F63" s="27">
        <v>6214.96</v>
      </c>
      <c r="G63" s="28">
        <v>4763.67</v>
      </c>
      <c r="H63" s="27">
        <v>13664.61</v>
      </c>
      <c r="I63" s="28">
        <v>9311.64</v>
      </c>
      <c r="J63" s="27">
        <v>8297.82</v>
      </c>
      <c r="K63" s="183"/>
      <c r="L63" s="27">
        <v>16693.88</v>
      </c>
      <c r="M63" s="28"/>
      <c r="N63" s="27">
        <v>16983.86</v>
      </c>
      <c r="O63" s="125"/>
      <c r="P63" s="63"/>
      <c r="Q63" s="11"/>
    </row>
    <row r="64" spans="1:17" ht="21" x14ac:dyDescent="0.35">
      <c r="A64" s="14">
        <v>2</v>
      </c>
      <c r="B64" s="12" t="s">
        <v>50</v>
      </c>
      <c r="C64" s="27">
        <v>18000</v>
      </c>
      <c r="D64" s="14" t="s">
        <v>25</v>
      </c>
      <c r="E64" s="28">
        <v>1500</v>
      </c>
      <c r="F64" s="28">
        <v>1500</v>
      </c>
      <c r="G64" s="28">
        <v>1500</v>
      </c>
      <c r="H64" s="28">
        <v>1500</v>
      </c>
      <c r="I64" s="28">
        <v>1500</v>
      </c>
      <c r="J64" s="28">
        <v>1500</v>
      </c>
      <c r="K64" s="183">
        <v>1500</v>
      </c>
      <c r="L64" s="28">
        <v>1500</v>
      </c>
      <c r="M64" s="28">
        <v>1500</v>
      </c>
      <c r="N64" s="28">
        <v>1500</v>
      </c>
      <c r="O64" s="28">
        <v>1500</v>
      </c>
      <c r="P64" s="28">
        <v>1500</v>
      </c>
      <c r="Q64" s="11"/>
    </row>
    <row r="65" spans="1:17" ht="21" x14ac:dyDescent="0.35">
      <c r="A65" s="14"/>
      <c r="C65" s="28"/>
      <c r="D65" s="14" t="s">
        <v>26</v>
      </c>
      <c r="E65" s="125"/>
      <c r="F65" s="28">
        <v>5171.3100000000004</v>
      </c>
      <c r="G65" s="28">
        <v>3537.63</v>
      </c>
      <c r="H65" s="28">
        <v>689.62</v>
      </c>
      <c r="I65" s="28">
        <v>345.61</v>
      </c>
      <c r="J65" s="125"/>
      <c r="K65" s="183">
        <v>243.96</v>
      </c>
      <c r="L65" s="28">
        <v>467.59</v>
      </c>
      <c r="M65" s="28">
        <v>243.96</v>
      </c>
      <c r="N65" s="28">
        <v>304.95</v>
      </c>
      <c r="O65" s="125"/>
      <c r="P65" s="125"/>
      <c r="Q65" s="11"/>
    </row>
    <row r="66" spans="1:17" ht="21" x14ac:dyDescent="0.35">
      <c r="A66" s="14">
        <v>3</v>
      </c>
      <c r="B66" s="12" t="s">
        <v>51</v>
      </c>
      <c r="C66" s="27">
        <v>72000</v>
      </c>
      <c r="D66" s="14" t="s">
        <v>25</v>
      </c>
      <c r="E66" s="28">
        <v>6000</v>
      </c>
      <c r="F66" s="28">
        <v>6000</v>
      </c>
      <c r="G66" s="28">
        <v>6000</v>
      </c>
      <c r="H66" s="28">
        <v>6000</v>
      </c>
      <c r="I66" s="28">
        <v>6000</v>
      </c>
      <c r="J66" s="28">
        <v>6000</v>
      </c>
      <c r="K66" s="183">
        <v>6000</v>
      </c>
      <c r="L66" s="28">
        <v>6000</v>
      </c>
      <c r="M66" s="28">
        <v>6000</v>
      </c>
      <c r="N66" s="28">
        <v>6000</v>
      </c>
      <c r="O66" s="28">
        <v>6000</v>
      </c>
      <c r="P66" s="28">
        <v>6000</v>
      </c>
      <c r="Q66" s="11"/>
    </row>
    <row r="67" spans="1:17" ht="21" x14ac:dyDescent="0.35">
      <c r="A67" s="14"/>
      <c r="C67" s="27">
        <v>0</v>
      </c>
      <c r="D67" s="14" t="s">
        <v>26</v>
      </c>
      <c r="E67" s="125"/>
      <c r="F67" s="28">
        <v>2395.1999999999998</v>
      </c>
      <c r="G67" s="28">
        <v>8285.5499999999993</v>
      </c>
      <c r="H67" s="28">
        <v>5794.59</v>
      </c>
      <c r="I67" s="28">
        <v>5370.87</v>
      </c>
      <c r="J67" s="28">
        <v>5675.82</v>
      </c>
      <c r="K67" s="183">
        <v>5200.74</v>
      </c>
      <c r="L67" s="28">
        <v>5778.54</v>
      </c>
      <c r="M67" s="28">
        <v>5688.66</v>
      </c>
      <c r="N67" s="28">
        <v>5829.9</v>
      </c>
      <c r="O67" s="125"/>
      <c r="P67" s="125"/>
      <c r="Q67" s="11"/>
    </row>
    <row r="68" spans="1:17" ht="21" x14ac:dyDescent="0.35">
      <c r="A68" s="14">
        <v>4</v>
      </c>
      <c r="B68" s="12" t="s">
        <v>52</v>
      </c>
      <c r="C68" s="27">
        <v>189000</v>
      </c>
      <c r="D68" s="14" t="s">
        <v>25</v>
      </c>
      <c r="E68" s="27">
        <v>15800</v>
      </c>
      <c r="F68" s="27">
        <v>15800</v>
      </c>
      <c r="G68" s="27">
        <v>15800</v>
      </c>
      <c r="H68" s="27">
        <v>15800</v>
      </c>
      <c r="I68" s="27">
        <v>15800</v>
      </c>
      <c r="J68" s="27">
        <v>15800</v>
      </c>
      <c r="K68" s="186">
        <v>15800</v>
      </c>
      <c r="L68" s="27">
        <v>15800</v>
      </c>
      <c r="M68" s="27">
        <v>15800</v>
      </c>
      <c r="N68" s="27">
        <v>15800</v>
      </c>
      <c r="O68" s="27">
        <v>15800</v>
      </c>
      <c r="P68" s="27">
        <v>15200</v>
      </c>
      <c r="Q68" s="11"/>
    </row>
    <row r="69" spans="1:17" ht="21" x14ac:dyDescent="0.35">
      <c r="A69" s="147"/>
      <c r="B69" s="148"/>
      <c r="C69" s="27"/>
      <c r="D69" s="14" t="s">
        <v>26</v>
      </c>
      <c r="E69" s="27">
        <v>1519.78</v>
      </c>
      <c r="F69" s="27">
        <v>8486.2199999999993</v>
      </c>
      <c r="G69" s="27">
        <v>6401.92</v>
      </c>
      <c r="H69" s="27">
        <v>4231.76</v>
      </c>
      <c r="I69" s="27">
        <v>2499.52</v>
      </c>
      <c r="J69" s="27">
        <v>3897.58</v>
      </c>
      <c r="K69" s="186">
        <v>2557.1799999999998</v>
      </c>
      <c r="L69" s="27">
        <v>1857.06</v>
      </c>
      <c r="M69" s="27">
        <v>2345</v>
      </c>
      <c r="N69" s="27">
        <v>4471.16</v>
      </c>
      <c r="O69" s="27"/>
      <c r="P69" s="27"/>
      <c r="Q69" s="11"/>
    </row>
    <row r="70" spans="1:17" ht="21" x14ac:dyDescent="0.35">
      <c r="A70" s="147"/>
      <c r="B70" s="148"/>
      <c r="C70" s="27"/>
      <c r="D70" s="194"/>
      <c r="E70" s="27"/>
      <c r="F70" s="27"/>
      <c r="G70" s="27"/>
      <c r="H70" s="27"/>
      <c r="I70" s="27"/>
      <c r="J70" s="27"/>
      <c r="K70" s="186"/>
      <c r="L70" s="27"/>
      <c r="M70" s="27"/>
      <c r="N70" s="27"/>
      <c r="O70" s="27"/>
      <c r="P70" s="27"/>
      <c r="Q70" s="11"/>
    </row>
    <row r="71" spans="1:17" ht="21" x14ac:dyDescent="0.35">
      <c r="B71" s="133"/>
      <c r="C71" s="27"/>
      <c r="E71" s="145"/>
      <c r="F71" s="63"/>
      <c r="G71" s="27"/>
      <c r="H71" s="27"/>
      <c r="I71" s="27"/>
      <c r="J71" s="63"/>
      <c r="K71" s="186"/>
      <c r="L71" s="27"/>
      <c r="M71" s="27"/>
      <c r="N71" s="27"/>
      <c r="O71" s="63"/>
      <c r="P71" s="63"/>
      <c r="Q71" s="11"/>
    </row>
    <row r="72" spans="1:17" ht="21" x14ac:dyDescent="0.35">
      <c r="A72" s="132" t="s">
        <v>148</v>
      </c>
      <c r="B72" s="133"/>
      <c r="C72" s="31">
        <f>C62+C64+C66+C68</f>
        <v>399000</v>
      </c>
      <c r="D72" s="137"/>
      <c r="E72" s="31">
        <f t="shared" ref="E72:P72" si="4">E62+E64+E66+E68</f>
        <v>33300</v>
      </c>
      <c r="F72" s="31">
        <f t="shared" si="4"/>
        <v>33300</v>
      </c>
      <c r="G72" s="31">
        <f t="shared" si="4"/>
        <v>33300</v>
      </c>
      <c r="H72" s="31">
        <f t="shared" si="4"/>
        <v>33300</v>
      </c>
      <c r="I72" s="31">
        <f t="shared" si="4"/>
        <v>33300</v>
      </c>
      <c r="J72" s="31">
        <f t="shared" si="4"/>
        <v>33300</v>
      </c>
      <c r="K72" s="180">
        <f t="shared" si="4"/>
        <v>33300</v>
      </c>
      <c r="L72" s="31">
        <f t="shared" si="4"/>
        <v>33300</v>
      </c>
      <c r="M72" s="31">
        <f t="shared" si="4"/>
        <v>33300</v>
      </c>
      <c r="N72" s="31">
        <f t="shared" si="4"/>
        <v>33300</v>
      </c>
      <c r="O72" s="31">
        <f t="shared" si="4"/>
        <v>33300</v>
      </c>
      <c r="P72" s="31">
        <f t="shared" si="4"/>
        <v>32700</v>
      </c>
      <c r="Q72" s="9"/>
    </row>
    <row r="73" spans="1:17" ht="21" x14ac:dyDescent="0.35">
      <c r="A73" s="132" t="s">
        <v>149</v>
      </c>
      <c r="B73" s="12"/>
      <c r="C73" s="31">
        <f>C63+C65+C67+C71</f>
        <v>0</v>
      </c>
      <c r="D73" s="137"/>
      <c r="E73" s="31">
        <f>E63+E65+E67+E69</f>
        <v>1519.78</v>
      </c>
      <c r="F73" s="31">
        <f t="shared" ref="F73:K73" si="5">F63+F65+F67+F71</f>
        <v>13781.470000000001</v>
      </c>
      <c r="G73" s="31">
        <f t="shared" si="5"/>
        <v>16586.849999999999</v>
      </c>
      <c r="H73" s="31">
        <f t="shared" si="5"/>
        <v>20148.82</v>
      </c>
      <c r="I73" s="31">
        <f t="shared" si="5"/>
        <v>15028.119999999999</v>
      </c>
      <c r="J73" s="31">
        <f t="shared" si="5"/>
        <v>13973.64</v>
      </c>
      <c r="K73" s="180">
        <f t="shared" si="5"/>
        <v>5444.7</v>
      </c>
      <c r="L73" s="31">
        <f>L63+L65+L67+L71+L69</f>
        <v>24797.070000000003</v>
      </c>
      <c r="M73" s="31">
        <f>M63+M65+M67+M71</f>
        <v>5932.62</v>
      </c>
      <c r="N73" s="31">
        <f>N63+N65+N67+N71</f>
        <v>23118.71</v>
      </c>
      <c r="O73" s="31">
        <f>O63+O65+O67+O71</f>
        <v>0</v>
      </c>
      <c r="P73" s="31">
        <f>P63+P65+P67+P71</f>
        <v>0</v>
      </c>
      <c r="Q73" s="9"/>
    </row>
    <row r="74" spans="1:17" ht="21" x14ac:dyDescent="0.35">
      <c r="A74" s="6" t="s">
        <v>67</v>
      </c>
      <c r="B74" s="12"/>
      <c r="C74" s="195"/>
      <c r="D74" s="163"/>
      <c r="E74" s="195"/>
      <c r="F74" s="195"/>
      <c r="G74" s="195"/>
      <c r="H74" s="195"/>
      <c r="I74" s="196"/>
      <c r="J74" s="195"/>
      <c r="K74" s="197"/>
      <c r="L74" s="195"/>
      <c r="M74" s="195"/>
      <c r="N74" s="195"/>
      <c r="O74" s="195"/>
      <c r="P74" s="195"/>
      <c r="Q74" s="35"/>
    </row>
    <row r="75" spans="1:17" ht="21" x14ac:dyDescent="0.35">
      <c r="A75" s="6" t="s">
        <v>68</v>
      </c>
      <c r="B75" s="12"/>
      <c r="C75" s="63"/>
      <c r="D75" s="62"/>
      <c r="E75" s="72"/>
      <c r="F75" s="72"/>
      <c r="G75" s="153"/>
      <c r="H75" s="153"/>
      <c r="I75" s="160"/>
      <c r="J75" s="74"/>
      <c r="K75" s="187"/>
      <c r="L75" s="100"/>
      <c r="M75" s="100"/>
      <c r="N75" s="100"/>
      <c r="O75" s="129"/>
      <c r="P75" s="129"/>
      <c r="Q75" s="11"/>
    </row>
    <row r="76" spans="1:17" ht="21" x14ac:dyDescent="0.35">
      <c r="A76" s="6" t="s">
        <v>69</v>
      </c>
      <c r="B76" s="12"/>
      <c r="C76" s="63"/>
      <c r="D76" s="62"/>
      <c r="E76" s="72"/>
      <c r="F76" s="72"/>
      <c r="G76" s="153"/>
      <c r="H76" s="153"/>
      <c r="I76" s="160"/>
      <c r="J76" s="74"/>
      <c r="K76" s="187"/>
      <c r="L76" s="100"/>
      <c r="M76" s="100"/>
      <c r="N76" s="100"/>
      <c r="O76" s="129"/>
      <c r="P76" s="129"/>
      <c r="Q76" s="11"/>
    </row>
    <row r="77" spans="1:17" ht="21" x14ac:dyDescent="0.35">
      <c r="A77" s="17" t="s">
        <v>27</v>
      </c>
      <c r="B77" s="17"/>
      <c r="C77" s="63"/>
      <c r="D77" s="62"/>
      <c r="E77" s="72"/>
      <c r="F77" s="72"/>
      <c r="G77" s="153"/>
      <c r="H77" s="153"/>
      <c r="I77" s="160"/>
      <c r="J77" s="74"/>
      <c r="K77" s="187"/>
      <c r="L77" s="100"/>
      <c r="M77" s="100"/>
      <c r="N77" s="100"/>
      <c r="O77" s="129"/>
      <c r="P77" s="129"/>
      <c r="Q77" s="11"/>
    </row>
    <row r="78" spans="1:17" ht="21" x14ac:dyDescent="0.35">
      <c r="A78" s="6" t="s">
        <v>29</v>
      </c>
      <c r="B78" s="17"/>
      <c r="C78" s="63"/>
      <c r="D78" s="61"/>
      <c r="E78" s="61"/>
      <c r="F78" s="61"/>
      <c r="G78" s="17"/>
      <c r="H78" s="17"/>
      <c r="I78" s="161"/>
      <c r="J78" s="77"/>
      <c r="K78" s="188"/>
      <c r="L78" s="100"/>
      <c r="M78" s="100"/>
      <c r="N78" s="100"/>
      <c r="O78" s="129"/>
      <c r="P78" s="129"/>
      <c r="Q78" s="11"/>
    </row>
    <row r="79" spans="1:17" ht="21" x14ac:dyDescent="0.35">
      <c r="A79" s="16">
        <v>1</v>
      </c>
      <c r="B79" s="17" t="s">
        <v>53</v>
      </c>
      <c r="C79" s="63"/>
      <c r="D79" s="61"/>
      <c r="E79" s="61"/>
      <c r="F79" s="61"/>
      <c r="G79" s="17"/>
      <c r="H79" s="17"/>
      <c r="I79" s="161"/>
      <c r="J79" s="77"/>
      <c r="K79" s="188"/>
      <c r="L79" s="100"/>
      <c r="M79" s="100"/>
      <c r="N79" s="100"/>
      <c r="O79" s="129"/>
      <c r="P79" s="129"/>
      <c r="Q79" s="11"/>
    </row>
    <row r="80" spans="1:17" ht="21" x14ac:dyDescent="0.35">
      <c r="A80" s="16"/>
      <c r="B80" s="17" t="s">
        <v>54</v>
      </c>
      <c r="C80" s="27">
        <v>43200</v>
      </c>
      <c r="D80" s="18" t="s">
        <v>25</v>
      </c>
      <c r="E80" s="28">
        <v>43200</v>
      </c>
      <c r="F80" s="28"/>
      <c r="G80" s="28"/>
      <c r="H80" s="28"/>
      <c r="I80" s="28">
        <v>500</v>
      </c>
      <c r="J80" s="28"/>
      <c r="K80" s="183"/>
      <c r="L80" s="100">
        <v>1000</v>
      </c>
      <c r="M80" s="100"/>
      <c r="N80" s="100"/>
      <c r="O80" s="129"/>
      <c r="P80" s="129"/>
      <c r="Q80" s="11"/>
    </row>
    <row r="81" spans="1:17" ht="21" x14ac:dyDescent="0.35">
      <c r="A81" s="16">
        <v>2</v>
      </c>
      <c r="B81" s="17" t="s">
        <v>70</v>
      </c>
      <c r="C81" s="27">
        <v>0</v>
      </c>
      <c r="D81" s="18" t="s">
        <v>26</v>
      </c>
      <c r="E81" s="28"/>
      <c r="F81" s="28">
        <v>1000</v>
      </c>
      <c r="G81" s="28">
        <v>1500</v>
      </c>
      <c r="H81" s="28"/>
      <c r="I81" s="28"/>
      <c r="J81" s="28"/>
      <c r="K81" s="183"/>
      <c r="L81" s="100"/>
      <c r="M81" s="100"/>
      <c r="N81" s="100"/>
      <c r="O81" s="129"/>
      <c r="P81" s="129"/>
      <c r="Q81" s="11"/>
    </row>
    <row r="82" spans="1:17" ht="21" x14ac:dyDescent="0.35">
      <c r="A82" s="16"/>
      <c r="B82" s="17" t="s">
        <v>58</v>
      </c>
      <c r="C82" s="27">
        <v>10000</v>
      </c>
      <c r="D82" s="12" t="s">
        <v>25</v>
      </c>
      <c r="E82" s="28"/>
      <c r="F82" s="28"/>
      <c r="G82" s="28"/>
      <c r="H82" s="28"/>
      <c r="I82" s="38"/>
      <c r="J82" s="28"/>
      <c r="K82" s="183"/>
      <c r="L82" s="100"/>
      <c r="M82" s="100"/>
      <c r="N82" s="100"/>
      <c r="O82" s="107">
        <v>10000</v>
      </c>
      <c r="P82" s="129"/>
      <c r="Q82" s="11"/>
    </row>
    <row r="83" spans="1:17" ht="21" x14ac:dyDescent="0.35">
      <c r="A83" s="132"/>
      <c r="B83" s="132" t="s">
        <v>127</v>
      </c>
      <c r="C83" s="28">
        <v>0</v>
      </c>
      <c r="D83" s="12" t="s">
        <v>26</v>
      </c>
      <c r="E83" s="28"/>
      <c r="F83" s="28"/>
      <c r="G83" s="28"/>
      <c r="H83" s="28"/>
      <c r="I83" s="38"/>
      <c r="J83" s="28"/>
      <c r="K83" s="189"/>
      <c r="L83" s="100"/>
      <c r="M83" s="100"/>
      <c r="N83" s="100"/>
      <c r="O83" s="129"/>
      <c r="P83" s="129"/>
      <c r="Q83" s="11"/>
    </row>
    <row r="84" spans="1:17" ht="21" x14ac:dyDescent="0.35">
      <c r="A84" s="132"/>
      <c r="B84" s="132" t="s">
        <v>128</v>
      </c>
      <c r="C84" s="31">
        <f>C80+C82</f>
        <v>53200</v>
      </c>
      <c r="D84" s="137"/>
      <c r="E84" s="31">
        <f t="shared" ref="E84:G85" si="6">E80+E82</f>
        <v>43200</v>
      </c>
      <c r="F84" s="31">
        <f t="shared" si="6"/>
        <v>0</v>
      </c>
      <c r="G84" s="31">
        <f t="shared" si="6"/>
        <v>0</v>
      </c>
      <c r="H84" s="31">
        <f t="shared" ref="H84:P84" si="7">H80+H82</f>
        <v>0</v>
      </c>
      <c r="I84" s="31">
        <f t="shared" si="7"/>
        <v>500</v>
      </c>
      <c r="J84" s="31">
        <f t="shared" si="7"/>
        <v>0</v>
      </c>
      <c r="K84" s="180">
        <f t="shared" si="7"/>
        <v>0</v>
      </c>
      <c r="L84" s="31">
        <f t="shared" si="7"/>
        <v>1000</v>
      </c>
      <c r="M84" s="31">
        <f t="shared" si="7"/>
        <v>0</v>
      </c>
      <c r="N84" s="31">
        <f t="shared" si="7"/>
        <v>0</v>
      </c>
      <c r="O84" s="31">
        <f t="shared" si="7"/>
        <v>10000</v>
      </c>
      <c r="P84" s="31">
        <f t="shared" si="7"/>
        <v>0</v>
      </c>
      <c r="Q84" s="9"/>
    </row>
    <row r="85" spans="1:17" ht="21" x14ac:dyDescent="0.35">
      <c r="A85" s="130"/>
      <c r="B85" s="131"/>
      <c r="C85" s="31">
        <f>C81+C83</f>
        <v>0</v>
      </c>
      <c r="D85" s="137"/>
      <c r="E85" s="31">
        <f t="shared" si="6"/>
        <v>0</v>
      </c>
      <c r="F85" s="31">
        <f t="shared" si="6"/>
        <v>1000</v>
      </c>
      <c r="G85" s="31">
        <f t="shared" si="6"/>
        <v>1500</v>
      </c>
      <c r="H85" s="31">
        <f t="shared" ref="H85:P85" si="8">H81+H83</f>
        <v>0</v>
      </c>
      <c r="I85" s="31">
        <f t="shared" si="8"/>
        <v>0</v>
      </c>
      <c r="J85" s="31">
        <f t="shared" si="8"/>
        <v>0</v>
      </c>
      <c r="K85" s="180">
        <f t="shared" si="8"/>
        <v>0</v>
      </c>
      <c r="L85" s="31">
        <f t="shared" si="8"/>
        <v>0</v>
      </c>
      <c r="M85" s="31">
        <f t="shared" si="8"/>
        <v>0</v>
      </c>
      <c r="N85" s="31">
        <f t="shared" si="8"/>
        <v>0</v>
      </c>
      <c r="O85" s="31">
        <f t="shared" si="8"/>
        <v>0</v>
      </c>
      <c r="P85" s="31">
        <f t="shared" si="8"/>
        <v>0</v>
      </c>
      <c r="Q85" s="9"/>
    </row>
    <row r="86" spans="1:17" ht="21" x14ac:dyDescent="0.35">
      <c r="A86" s="6" t="s">
        <v>82</v>
      </c>
      <c r="B86" s="17"/>
      <c r="C86" s="31"/>
      <c r="D86" s="137"/>
      <c r="E86" s="31"/>
      <c r="F86" s="31"/>
      <c r="G86" s="31"/>
      <c r="H86" s="31"/>
      <c r="I86" s="141"/>
      <c r="J86" s="31"/>
      <c r="K86" s="178"/>
      <c r="L86" s="31"/>
      <c r="M86" s="31"/>
      <c r="N86" s="31"/>
      <c r="O86" s="31"/>
      <c r="P86" s="31"/>
      <c r="Q86" s="9"/>
    </row>
    <row r="87" spans="1:17" ht="21" x14ac:dyDescent="0.35">
      <c r="A87" s="95" t="s">
        <v>83</v>
      </c>
      <c r="B87" s="17"/>
      <c r="C87" s="28"/>
      <c r="D87" s="12"/>
      <c r="E87" s="28"/>
      <c r="F87" s="28"/>
      <c r="G87" s="28"/>
      <c r="H87" s="153"/>
      <c r="I87" s="160"/>
      <c r="J87" s="74"/>
      <c r="K87" s="187"/>
      <c r="L87" s="153"/>
      <c r="M87" s="153"/>
      <c r="N87" s="153"/>
      <c r="O87" s="61"/>
      <c r="P87" s="61"/>
      <c r="Q87" s="11"/>
    </row>
    <row r="88" spans="1:17" ht="21" x14ac:dyDescent="0.35">
      <c r="A88" s="7" t="s">
        <v>27</v>
      </c>
      <c r="B88" s="17"/>
      <c r="C88" s="28"/>
      <c r="D88" s="12"/>
      <c r="E88" s="28"/>
      <c r="F88" s="28"/>
      <c r="G88" s="28"/>
      <c r="H88" s="153"/>
      <c r="I88" s="160"/>
      <c r="J88" s="74"/>
      <c r="K88" s="187"/>
      <c r="L88" s="153"/>
      <c r="M88" s="153"/>
      <c r="N88" s="153"/>
      <c r="O88" s="61"/>
      <c r="P88" s="61"/>
      <c r="Q88" s="11"/>
    </row>
    <row r="89" spans="1:17" ht="21" x14ac:dyDescent="0.35">
      <c r="A89" s="6" t="s">
        <v>29</v>
      </c>
      <c r="B89" s="17"/>
      <c r="C89" s="28"/>
      <c r="D89" s="12"/>
      <c r="E89" s="28"/>
      <c r="F89" s="28"/>
      <c r="G89" s="28"/>
      <c r="H89" s="153"/>
      <c r="I89" s="160"/>
      <c r="J89" s="74"/>
      <c r="K89" s="187"/>
      <c r="L89" s="153"/>
      <c r="M89" s="153"/>
      <c r="N89" s="153"/>
      <c r="O89" s="61"/>
      <c r="P89" s="61"/>
      <c r="Q89" s="11"/>
    </row>
    <row r="90" spans="1:17" ht="21" x14ac:dyDescent="0.35">
      <c r="A90" s="95">
        <v>1</v>
      </c>
      <c r="B90" s="17" t="s">
        <v>84</v>
      </c>
      <c r="C90" s="28"/>
      <c r="D90" s="12"/>
      <c r="E90" s="28"/>
      <c r="F90" s="28"/>
      <c r="G90" s="28"/>
      <c r="H90" s="17"/>
      <c r="I90" s="161"/>
      <c r="J90" s="77"/>
      <c r="K90" s="188"/>
      <c r="L90" s="17"/>
      <c r="M90" s="17"/>
      <c r="N90" s="17"/>
      <c r="O90" s="61"/>
      <c r="P90" s="61"/>
      <c r="Q90" s="11"/>
    </row>
    <row r="91" spans="1:17" ht="21" x14ac:dyDescent="0.35">
      <c r="A91" s="95"/>
      <c r="B91" s="17" t="s">
        <v>85</v>
      </c>
      <c r="C91" s="28">
        <v>60000</v>
      </c>
      <c r="D91" s="12" t="s">
        <v>25</v>
      </c>
      <c r="E91" s="28"/>
      <c r="F91" s="28"/>
      <c r="G91" s="28">
        <v>60000</v>
      </c>
      <c r="H91" s="17"/>
      <c r="I91" s="161"/>
      <c r="J91" s="77"/>
      <c r="K91" s="188"/>
      <c r="L91" s="17"/>
      <c r="M91" s="17"/>
      <c r="N91" s="17"/>
      <c r="O91" s="61"/>
      <c r="P91" s="61"/>
      <c r="Q91" s="11"/>
    </row>
    <row r="92" spans="1:17" ht="21" x14ac:dyDescent="0.35">
      <c r="A92" s="92"/>
      <c r="B92" s="17" t="s">
        <v>86</v>
      </c>
      <c r="C92" s="28"/>
      <c r="D92" s="12" t="s">
        <v>26</v>
      </c>
      <c r="E92" s="28"/>
      <c r="F92" s="28"/>
      <c r="G92" s="28"/>
      <c r="H92" s="28"/>
      <c r="I92" s="28">
        <v>60000</v>
      </c>
      <c r="J92" s="28"/>
      <c r="K92" s="183"/>
      <c r="L92" s="28"/>
      <c r="M92" s="28"/>
      <c r="N92" s="28"/>
      <c r="O92" s="28"/>
      <c r="P92" s="28"/>
      <c r="Q92" s="11"/>
    </row>
    <row r="93" spans="1:17" ht="21" x14ac:dyDescent="0.35">
      <c r="A93" s="132"/>
      <c r="B93" s="132" t="s">
        <v>127</v>
      </c>
      <c r="C93" s="28"/>
      <c r="D93" s="12"/>
      <c r="E93" s="28"/>
      <c r="F93" s="28"/>
      <c r="G93" s="28"/>
      <c r="H93" s="28"/>
      <c r="I93" s="28"/>
      <c r="J93" s="28"/>
      <c r="K93" s="183"/>
      <c r="L93" s="28"/>
      <c r="M93" s="28"/>
      <c r="N93" s="28"/>
      <c r="O93" s="28"/>
      <c r="P93" s="28"/>
      <c r="Q93" s="11"/>
    </row>
    <row r="94" spans="1:17" ht="21" x14ac:dyDescent="0.35">
      <c r="A94" s="132"/>
      <c r="B94" s="132" t="s">
        <v>128</v>
      </c>
      <c r="C94" s="31">
        <f>C91</f>
        <v>60000</v>
      </c>
      <c r="D94" s="137"/>
      <c r="E94" s="31">
        <f>E91</f>
        <v>0</v>
      </c>
      <c r="F94" s="31">
        <f t="shared" ref="F94:P94" si="9">F91</f>
        <v>0</v>
      </c>
      <c r="G94" s="31">
        <f t="shared" si="9"/>
        <v>60000</v>
      </c>
      <c r="H94" s="31">
        <f t="shared" si="9"/>
        <v>0</v>
      </c>
      <c r="I94" s="31">
        <f t="shared" si="9"/>
        <v>0</v>
      </c>
      <c r="J94" s="31">
        <f t="shared" si="9"/>
        <v>0</v>
      </c>
      <c r="K94" s="180">
        <f t="shared" si="9"/>
        <v>0</v>
      </c>
      <c r="L94" s="31">
        <f t="shared" si="9"/>
        <v>0</v>
      </c>
      <c r="M94" s="31">
        <f t="shared" si="9"/>
        <v>0</v>
      </c>
      <c r="N94" s="31">
        <f t="shared" si="9"/>
        <v>0</v>
      </c>
      <c r="O94" s="31">
        <f t="shared" si="9"/>
        <v>0</v>
      </c>
      <c r="P94" s="31">
        <f t="shared" si="9"/>
        <v>0</v>
      </c>
      <c r="Q94" s="9"/>
    </row>
    <row r="95" spans="1:17" ht="21" x14ac:dyDescent="0.35">
      <c r="A95" s="132"/>
      <c r="B95" s="133"/>
      <c r="C95" s="31">
        <f>C92</f>
        <v>0</v>
      </c>
      <c r="D95" s="137"/>
      <c r="E95" s="31">
        <f>E92</f>
        <v>0</v>
      </c>
      <c r="F95" s="31">
        <f t="shared" ref="F95:P95" si="10">F92</f>
        <v>0</v>
      </c>
      <c r="G95" s="31">
        <f t="shared" si="10"/>
        <v>0</v>
      </c>
      <c r="H95" s="31">
        <f t="shared" si="10"/>
        <v>0</v>
      </c>
      <c r="I95" s="31">
        <f t="shared" si="10"/>
        <v>60000</v>
      </c>
      <c r="J95" s="31">
        <f t="shared" si="10"/>
        <v>0</v>
      </c>
      <c r="K95" s="180">
        <f t="shared" si="10"/>
        <v>0</v>
      </c>
      <c r="L95" s="31">
        <f t="shared" si="10"/>
        <v>0</v>
      </c>
      <c r="M95" s="31">
        <f t="shared" si="10"/>
        <v>0</v>
      </c>
      <c r="N95" s="31">
        <f t="shared" si="10"/>
        <v>0</v>
      </c>
      <c r="O95" s="31">
        <f t="shared" si="10"/>
        <v>0</v>
      </c>
      <c r="P95" s="31">
        <f t="shared" si="10"/>
        <v>0</v>
      </c>
      <c r="Q95" s="9"/>
    </row>
    <row r="96" spans="1:17" ht="21" x14ac:dyDescent="0.35">
      <c r="A96" s="144"/>
      <c r="C96" s="142"/>
      <c r="D96" s="137"/>
      <c r="E96" s="65"/>
      <c r="F96" s="65"/>
      <c r="G96" s="33"/>
      <c r="H96" s="33"/>
      <c r="I96" s="162"/>
      <c r="J96" s="65"/>
      <c r="K96" s="190"/>
      <c r="L96" s="33"/>
      <c r="M96" s="33"/>
      <c r="N96" s="33"/>
      <c r="O96" s="65"/>
      <c r="P96" s="65"/>
      <c r="Q96" s="11"/>
    </row>
  </sheetData>
  <mergeCells count="7">
    <mergeCell ref="A2:Q2"/>
    <mergeCell ref="A3:Q3"/>
    <mergeCell ref="A4:Q4"/>
    <mergeCell ref="E5:G5"/>
    <mergeCell ref="H5:J5"/>
    <mergeCell ref="K5:M5"/>
    <mergeCell ref="N5:P5"/>
  </mergeCells>
  <pageMargins left="0.23622047244094491" right="0.23622047244094491" top="0.74803149606299213" bottom="0.26" header="0.31496062992125984" footer="0.17"/>
  <pageSetup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92"/>
  <sheetViews>
    <sheetView tabSelected="1" topLeftCell="B1" zoomScale="90" zoomScaleNormal="90" workbookViewId="0">
      <selection activeCell="N99" sqref="N99"/>
    </sheetView>
  </sheetViews>
  <sheetFormatPr defaultRowHeight="15" x14ac:dyDescent="0.25"/>
  <cols>
    <col min="1" max="1" width="6.5703125" customWidth="1"/>
    <col min="2" max="2" width="43.5703125" customWidth="1"/>
    <col min="3" max="3" width="15.7109375" style="53" bestFit="1" customWidth="1"/>
    <col min="4" max="4" width="5.28515625" style="53" bestFit="1" customWidth="1"/>
    <col min="5" max="6" width="14.140625" style="53" bestFit="1" customWidth="1"/>
    <col min="7" max="7" width="14.140625" style="53" customWidth="1"/>
    <col min="8" max="9" width="14.140625" style="53" bestFit="1" customWidth="1"/>
    <col min="10" max="10" width="14.140625" style="81" bestFit="1" customWidth="1"/>
    <col min="11" max="11" width="14.140625" style="53" bestFit="1" customWidth="1"/>
    <col min="12" max="12" width="14.140625" style="122" bestFit="1" customWidth="1"/>
    <col min="13" max="14" width="14.140625" style="53" bestFit="1" customWidth="1"/>
    <col min="15" max="15" width="15" style="53" customWidth="1"/>
    <col min="16" max="16" width="12" style="53" customWidth="1"/>
    <col min="17" max="17" width="10" customWidth="1"/>
  </cols>
  <sheetData>
    <row r="2" spans="1:17" ht="21" x14ac:dyDescent="0.35">
      <c r="A2" s="202" t="s">
        <v>61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</row>
    <row r="3" spans="1:17" ht="21" x14ac:dyDescent="0.35">
      <c r="A3" s="202" t="s">
        <v>101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</row>
    <row r="4" spans="1:17" ht="21" x14ac:dyDescent="0.35">
      <c r="A4" s="202" t="s">
        <v>0</v>
      </c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</row>
    <row r="5" spans="1:17" ht="21" x14ac:dyDescent="0.35">
      <c r="A5" s="25" t="s">
        <v>1</v>
      </c>
      <c r="B5" s="1" t="s">
        <v>2</v>
      </c>
      <c r="C5" s="43" t="s">
        <v>3</v>
      </c>
      <c r="D5" s="2"/>
      <c r="E5" s="202" t="s">
        <v>4</v>
      </c>
      <c r="F5" s="202"/>
      <c r="G5" s="202"/>
      <c r="H5" s="202" t="s">
        <v>5</v>
      </c>
      <c r="I5" s="202"/>
      <c r="J5" s="202"/>
      <c r="K5" s="202" t="s">
        <v>6</v>
      </c>
      <c r="L5" s="202"/>
      <c r="M5" s="202"/>
      <c r="N5" s="202" t="s">
        <v>7</v>
      </c>
      <c r="O5" s="202"/>
      <c r="P5" s="202"/>
      <c r="Q5" s="3" t="s">
        <v>8</v>
      </c>
    </row>
    <row r="6" spans="1:17" ht="21" x14ac:dyDescent="0.35">
      <c r="A6" s="25" t="s">
        <v>9</v>
      </c>
      <c r="B6" s="25" t="s">
        <v>10</v>
      </c>
      <c r="C6" s="4" t="s">
        <v>11</v>
      </c>
      <c r="D6" s="5"/>
      <c r="E6" s="43" t="s">
        <v>12</v>
      </c>
      <c r="F6" s="43" t="s">
        <v>13</v>
      </c>
      <c r="G6" s="43" t="s">
        <v>14</v>
      </c>
      <c r="H6" s="43" t="s">
        <v>15</v>
      </c>
      <c r="I6" s="36" t="s">
        <v>16</v>
      </c>
      <c r="J6" s="34" t="s">
        <v>17</v>
      </c>
      <c r="K6" s="39" t="s">
        <v>18</v>
      </c>
      <c r="L6" s="91" t="s">
        <v>19</v>
      </c>
      <c r="M6" s="43" t="s">
        <v>20</v>
      </c>
      <c r="N6" s="43" t="s">
        <v>21</v>
      </c>
      <c r="O6" s="43" t="s">
        <v>22</v>
      </c>
      <c r="P6" s="43" t="s">
        <v>23</v>
      </c>
      <c r="Q6" s="25"/>
    </row>
    <row r="7" spans="1:17" ht="21" x14ac:dyDescent="0.35">
      <c r="A7" s="207" t="s">
        <v>74</v>
      </c>
      <c r="B7" s="208"/>
      <c r="C7" s="4"/>
      <c r="D7" s="89"/>
      <c r="E7" s="88"/>
      <c r="F7" s="88"/>
      <c r="G7" s="88"/>
      <c r="H7" s="88"/>
      <c r="I7" s="36"/>
      <c r="J7" s="34"/>
      <c r="K7" s="39"/>
      <c r="L7" s="91"/>
      <c r="M7" s="88"/>
      <c r="N7" s="88"/>
      <c r="O7" s="88"/>
      <c r="P7" s="88"/>
      <c r="Q7" s="88"/>
    </row>
    <row r="8" spans="1:17" ht="21" x14ac:dyDescent="0.35">
      <c r="A8" s="6" t="s">
        <v>72</v>
      </c>
      <c r="B8" s="88"/>
      <c r="C8" s="4"/>
      <c r="D8" s="90"/>
      <c r="E8" s="88"/>
      <c r="F8" s="88"/>
      <c r="G8" s="88"/>
      <c r="H8" s="88"/>
      <c r="I8" s="36"/>
      <c r="J8" s="34"/>
      <c r="K8" s="39"/>
      <c r="L8" s="91"/>
      <c r="M8" s="88"/>
      <c r="N8" s="88"/>
      <c r="O8" s="88"/>
      <c r="P8" s="88"/>
      <c r="Q8" s="88"/>
    </row>
    <row r="9" spans="1:17" ht="21" x14ac:dyDescent="0.35">
      <c r="A9" s="205" t="s">
        <v>73</v>
      </c>
      <c r="B9" s="206"/>
      <c r="C9" s="4"/>
      <c r="D9" s="90"/>
      <c r="E9" s="88"/>
      <c r="F9" s="88"/>
      <c r="G9" s="88"/>
      <c r="H9" s="88"/>
      <c r="I9" s="36"/>
      <c r="J9" s="34"/>
      <c r="K9" s="39"/>
      <c r="L9" s="91"/>
      <c r="M9" s="88"/>
      <c r="N9" s="88"/>
      <c r="O9" s="88"/>
      <c r="P9" s="88"/>
      <c r="Q9" s="88"/>
    </row>
    <row r="10" spans="1:17" ht="21" x14ac:dyDescent="0.35">
      <c r="A10" s="88">
        <v>1</v>
      </c>
      <c r="B10" s="1" t="s">
        <v>75</v>
      </c>
      <c r="C10" s="4">
        <v>5530320</v>
      </c>
      <c r="D10" s="14" t="s">
        <v>25</v>
      </c>
      <c r="E10" s="88"/>
      <c r="F10" s="88"/>
      <c r="G10" s="88"/>
      <c r="H10" s="88"/>
      <c r="I10" s="36"/>
      <c r="J10" s="34"/>
      <c r="K10" s="39"/>
      <c r="L10" s="91"/>
      <c r="M10" s="88"/>
      <c r="N10" s="88"/>
      <c r="O10" s="88"/>
      <c r="P10" s="88"/>
      <c r="Q10" s="88"/>
    </row>
    <row r="11" spans="1:17" ht="21" x14ac:dyDescent="0.35">
      <c r="A11" s="88"/>
      <c r="B11" s="88"/>
      <c r="C11" s="4"/>
      <c r="D11" s="14" t="s">
        <v>26</v>
      </c>
      <c r="E11" s="91">
        <v>614470</v>
      </c>
      <c r="F11" s="91">
        <v>614470</v>
      </c>
      <c r="G11" s="91">
        <v>614470</v>
      </c>
      <c r="H11" s="91">
        <v>616478.41</v>
      </c>
      <c r="I11" s="105">
        <v>605880</v>
      </c>
      <c r="J11" s="106">
        <v>601135</v>
      </c>
      <c r="K11" s="108">
        <v>679737</v>
      </c>
      <c r="L11" s="91">
        <v>624350</v>
      </c>
      <c r="M11" s="91">
        <v>624350</v>
      </c>
      <c r="N11" s="91">
        <v>624350</v>
      </c>
      <c r="O11" s="88"/>
      <c r="P11" s="88"/>
      <c r="Q11" s="88"/>
    </row>
    <row r="12" spans="1:17" ht="21" x14ac:dyDescent="0.35">
      <c r="A12" s="88">
        <v>2</v>
      </c>
      <c r="B12" s="1" t="s">
        <v>76</v>
      </c>
      <c r="C12" s="4">
        <v>22470</v>
      </c>
      <c r="D12" s="14" t="s">
        <v>25</v>
      </c>
      <c r="E12" s="88"/>
      <c r="F12" s="88"/>
      <c r="G12" s="88"/>
      <c r="H12" s="88"/>
      <c r="I12" s="36"/>
      <c r="J12" s="34"/>
      <c r="K12" s="39"/>
      <c r="L12" s="91"/>
      <c r="M12" s="88"/>
      <c r="N12" s="88"/>
      <c r="O12" s="88"/>
      <c r="P12" s="88"/>
      <c r="Q12" s="88"/>
    </row>
    <row r="13" spans="1:17" ht="21" x14ac:dyDescent="0.35">
      <c r="A13" s="88"/>
      <c r="B13" s="88"/>
      <c r="C13" s="4"/>
      <c r="D13" s="14" t="s">
        <v>26</v>
      </c>
      <c r="E13" s="91">
        <v>7490</v>
      </c>
      <c r="F13" s="91">
        <v>7490</v>
      </c>
      <c r="G13" s="91">
        <v>7490</v>
      </c>
      <c r="H13" s="88"/>
      <c r="I13" s="36"/>
      <c r="J13" s="34"/>
      <c r="K13" s="108">
        <v>22820</v>
      </c>
      <c r="L13" s="91">
        <v>5705</v>
      </c>
      <c r="M13" s="91">
        <v>5705</v>
      </c>
      <c r="N13" s="88"/>
      <c r="O13" s="88"/>
      <c r="P13" s="88"/>
      <c r="Q13" s="88"/>
    </row>
    <row r="14" spans="1:17" ht="21" x14ac:dyDescent="0.35">
      <c r="A14" s="104">
        <v>3</v>
      </c>
      <c r="B14" s="1" t="s">
        <v>95</v>
      </c>
      <c r="C14" s="4">
        <v>42000</v>
      </c>
      <c r="D14" s="14" t="s">
        <v>25</v>
      </c>
      <c r="E14" s="91"/>
      <c r="F14" s="91"/>
      <c r="G14" s="91"/>
      <c r="H14" s="104"/>
      <c r="I14" s="36"/>
      <c r="J14" s="34"/>
      <c r="K14" s="39"/>
      <c r="L14" s="91"/>
      <c r="M14" s="104"/>
      <c r="N14" s="104"/>
      <c r="O14" s="104"/>
      <c r="P14" s="104"/>
      <c r="Q14" s="104"/>
    </row>
    <row r="15" spans="1:17" ht="21" x14ac:dyDescent="0.35">
      <c r="A15" s="104"/>
      <c r="B15" s="1" t="s">
        <v>96</v>
      </c>
      <c r="C15" s="4"/>
      <c r="D15" s="14" t="s">
        <v>26</v>
      </c>
      <c r="E15" s="91"/>
      <c r="F15" s="91"/>
      <c r="G15" s="91"/>
      <c r="H15" s="104"/>
      <c r="I15" s="36"/>
      <c r="J15" s="34"/>
      <c r="K15" s="39"/>
      <c r="L15" s="91"/>
      <c r="M15" s="104"/>
      <c r="N15" s="104"/>
      <c r="O15" s="104"/>
      <c r="P15" s="104"/>
      <c r="Q15" s="104"/>
    </row>
    <row r="16" spans="1:17" ht="21" x14ac:dyDescent="0.35">
      <c r="A16" s="6" t="s">
        <v>62</v>
      </c>
      <c r="B16" s="41"/>
      <c r="C16" s="44"/>
      <c r="D16" s="45"/>
      <c r="E16" s="85"/>
      <c r="F16" s="85"/>
      <c r="G16" s="85"/>
      <c r="H16" s="85"/>
      <c r="I16" s="86"/>
      <c r="J16" s="85"/>
      <c r="K16" s="87"/>
      <c r="L16" s="111"/>
      <c r="M16" s="85"/>
      <c r="N16" s="85"/>
      <c r="O16" s="85"/>
      <c r="P16" s="85"/>
      <c r="Q16" s="10"/>
    </row>
    <row r="17" spans="1:17" ht="21" x14ac:dyDescent="0.35">
      <c r="A17" s="6" t="s">
        <v>63</v>
      </c>
      <c r="B17" s="43"/>
      <c r="C17" s="44"/>
      <c r="D17" s="45"/>
      <c r="E17" s="85"/>
      <c r="F17" s="85"/>
      <c r="G17" s="85"/>
      <c r="H17" s="85"/>
      <c r="I17" s="86"/>
      <c r="J17" s="85"/>
      <c r="K17" s="87"/>
      <c r="L17" s="111"/>
      <c r="M17" s="85"/>
      <c r="N17" s="85"/>
      <c r="O17" s="85"/>
      <c r="P17" s="85"/>
      <c r="Q17" s="10"/>
    </row>
    <row r="18" spans="1:17" ht="21" x14ac:dyDescent="0.35">
      <c r="A18" s="6" t="s">
        <v>64</v>
      </c>
      <c r="B18" s="43"/>
      <c r="C18" s="44"/>
      <c r="D18" s="45"/>
      <c r="E18" s="85"/>
      <c r="F18" s="85"/>
      <c r="G18" s="85"/>
      <c r="H18" s="85"/>
      <c r="I18" s="86"/>
      <c r="J18" s="85"/>
      <c r="K18" s="87"/>
      <c r="L18" s="111"/>
      <c r="M18" s="85"/>
      <c r="N18" s="85"/>
      <c r="O18" s="85"/>
      <c r="P18" s="85"/>
      <c r="Q18" s="10"/>
    </row>
    <row r="19" spans="1:17" ht="21" x14ac:dyDescent="0.35">
      <c r="A19" s="6" t="s">
        <v>65</v>
      </c>
      <c r="B19" s="43"/>
      <c r="C19" s="44"/>
      <c r="D19" s="45"/>
      <c r="E19" s="85"/>
      <c r="F19" s="85"/>
      <c r="G19" s="85"/>
      <c r="H19" s="85"/>
      <c r="I19" s="86"/>
      <c r="J19" s="85"/>
      <c r="K19" s="87"/>
      <c r="L19" s="111"/>
      <c r="M19" s="85"/>
      <c r="N19" s="85"/>
      <c r="O19" s="85"/>
      <c r="P19" s="85"/>
      <c r="Q19" s="10"/>
    </row>
    <row r="20" spans="1:17" ht="21" x14ac:dyDescent="0.35">
      <c r="A20" s="7" t="s">
        <v>27</v>
      </c>
      <c r="B20" s="26"/>
      <c r="C20" s="44"/>
      <c r="D20" s="44"/>
      <c r="E20" s="47"/>
      <c r="F20" s="47"/>
      <c r="G20" s="47"/>
      <c r="H20" s="47"/>
      <c r="I20" s="48"/>
      <c r="J20" s="49"/>
      <c r="K20" s="50"/>
      <c r="L20" s="112"/>
      <c r="M20" s="47"/>
      <c r="N20" s="47"/>
      <c r="O20" s="47"/>
      <c r="P20" s="47"/>
      <c r="Q20" s="11"/>
    </row>
    <row r="21" spans="1:17" ht="21" x14ac:dyDescent="0.35">
      <c r="A21" s="6" t="s">
        <v>28</v>
      </c>
      <c r="B21" s="26"/>
      <c r="C21" s="44"/>
      <c r="D21" s="44"/>
      <c r="E21" s="47"/>
      <c r="F21" s="47"/>
      <c r="G21" s="47"/>
      <c r="H21" s="47"/>
      <c r="I21" s="48"/>
      <c r="J21" s="49"/>
      <c r="K21" s="50"/>
      <c r="L21" s="112"/>
      <c r="M21" s="47"/>
      <c r="N21" s="47"/>
      <c r="O21" s="47"/>
      <c r="P21" s="47"/>
      <c r="Q21" s="11"/>
    </row>
    <row r="22" spans="1:17" ht="21" x14ac:dyDescent="0.35">
      <c r="A22" s="8" t="s">
        <v>24</v>
      </c>
      <c r="B22" s="12" t="s">
        <v>55</v>
      </c>
      <c r="C22" s="13">
        <v>1094000</v>
      </c>
      <c r="D22" s="14" t="s">
        <v>25</v>
      </c>
      <c r="E22" s="30">
        <v>91170</v>
      </c>
      <c r="F22" s="30">
        <v>91170</v>
      </c>
      <c r="G22" s="30">
        <v>91170</v>
      </c>
      <c r="H22" s="30">
        <v>91170</v>
      </c>
      <c r="I22" s="30">
        <v>91170</v>
      </c>
      <c r="J22" s="30">
        <v>91170</v>
      </c>
      <c r="K22" s="30">
        <v>91170</v>
      </c>
      <c r="L22" s="113">
        <v>91170</v>
      </c>
      <c r="M22" s="30">
        <v>91170</v>
      </c>
      <c r="N22" s="30">
        <v>91170</v>
      </c>
      <c r="O22" s="30">
        <v>91170</v>
      </c>
      <c r="P22" s="30">
        <v>91130</v>
      </c>
      <c r="Q22" s="9"/>
    </row>
    <row r="23" spans="1:17" ht="21" x14ac:dyDescent="0.35">
      <c r="A23" s="8"/>
      <c r="B23" s="12"/>
      <c r="C23" s="13"/>
      <c r="D23" s="14" t="s">
        <v>26</v>
      </c>
      <c r="E23" s="30"/>
      <c r="F23" s="30">
        <v>59500</v>
      </c>
      <c r="G23" s="30">
        <v>62610</v>
      </c>
      <c r="H23" s="30">
        <v>69170</v>
      </c>
      <c r="I23" s="30">
        <v>69060</v>
      </c>
      <c r="J23" s="30">
        <v>43180</v>
      </c>
      <c r="K23" s="30">
        <v>83800</v>
      </c>
      <c r="L23" s="113">
        <v>66800</v>
      </c>
      <c r="M23" s="30">
        <v>68230</v>
      </c>
      <c r="N23" s="30">
        <v>64710</v>
      </c>
      <c r="O23" s="30"/>
      <c r="P23" s="30"/>
      <c r="Q23" s="9"/>
    </row>
    <row r="24" spans="1:17" ht="21" x14ac:dyDescent="0.35">
      <c r="A24" s="8" t="s">
        <v>89</v>
      </c>
      <c r="B24" s="12" t="s">
        <v>102</v>
      </c>
      <c r="C24" s="13">
        <v>30150</v>
      </c>
      <c r="D24" s="14" t="s">
        <v>25</v>
      </c>
      <c r="E24" s="30">
        <v>30150</v>
      </c>
      <c r="F24" s="30"/>
      <c r="G24" s="30"/>
      <c r="H24" s="30"/>
      <c r="I24" s="30"/>
      <c r="J24" s="30"/>
      <c r="K24" s="30"/>
      <c r="L24" s="113"/>
      <c r="M24" s="30"/>
      <c r="N24" s="30"/>
      <c r="O24" s="30"/>
      <c r="P24" s="30"/>
      <c r="Q24" s="58" t="s">
        <v>154</v>
      </c>
    </row>
    <row r="25" spans="1:17" ht="21" x14ac:dyDescent="0.35">
      <c r="A25" s="8"/>
      <c r="B25" s="12" t="s">
        <v>103</v>
      </c>
      <c r="C25" s="13">
        <v>0</v>
      </c>
      <c r="D25" s="14" t="s">
        <v>26</v>
      </c>
      <c r="E25" s="30"/>
      <c r="F25" s="30"/>
      <c r="G25" s="30"/>
      <c r="H25" s="30"/>
      <c r="I25" s="30">
        <v>18300</v>
      </c>
      <c r="J25" s="30">
        <v>10950</v>
      </c>
      <c r="K25" s="30">
        <v>-7200</v>
      </c>
      <c r="L25" s="113"/>
      <c r="M25" s="30"/>
      <c r="N25" s="30"/>
      <c r="O25" s="30"/>
      <c r="P25" s="52"/>
      <c r="Q25" s="58" t="s">
        <v>155</v>
      </c>
    </row>
    <row r="26" spans="1:17" ht="21" x14ac:dyDescent="0.35">
      <c r="A26" s="203" t="s">
        <v>127</v>
      </c>
      <c r="B26" s="204"/>
      <c r="C26" s="31">
        <f>C22+C24</f>
        <v>1124150</v>
      </c>
      <c r="D26" s="137"/>
      <c r="E26" s="31">
        <f>E22+E24</f>
        <v>121320</v>
      </c>
      <c r="F26" s="31">
        <f t="shared" ref="F26:P26" si="0">F22+F24</f>
        <v>91170</v>
      </c>
      <c r="G26" s="31">
        <f t="shared" si="0"/>
        <v>91170</v>
      </c>
      <c r="H26" s="31">
        <f t="shared" si="0"/>
        <v>91170</v>
      </c>
      <c r="I26" s="31">
        <f t="shared" si="0"/>
        <v>91170</v>
      </c>
      <c r="J26" s="31">
        <f t="shared" si="0"/>
        <v>91170</v>
      </c>
      <c r="K26" s="31">
        <f t="shared" si="0"/>
        <v>91170</v>
      </c>
      <c r="L26" s="31">
        <f t="shared" si="0"/>
        <v>91170</v>
      </c>
      <c r="M26" s="31">
        <f t="shared" si="0"/>
        <v>91170</v>
      </c>
      <c r="N26" s="31">
        <f t="shared" si="0"/>
        <v>91170</v>
      </c>
      <c r="O26" s="31">
        <f t="shared" si="0"/>
        <v>91170</v>
      </c>
      <c r="P26" s="31">
        <f t="shared" si="0"/>
        <v>91130</v>
      </c>
      <c r="Q26" s="9"/>
    </row>
    <row r="27" spans="1:17" ht="21" x14ac:dyDescent="0.35">
      <c r="A27" s="203" t="s">
        <v>128</v>
      </c>
      <c r="B27" s="204"/>
      <c r="C27" s="31">
        <f>C23+C25</f>
        <v>0</v>
      </c>
      <c r="D27" s="137"/>
      <c r="E27" s="31">
        <f>E23+E25</f>
        <v>0</v>
      </c>
      <c r="F27" s="31">
        <f t="shared" ref="F27:P27" si="1">F23+F25</f>
        <v>59500</v>
      </c>
      <c r="G27" s="31">
        <f t="shared" si="1"/>
        <v>62610</v>
      </c>
      <c r="H27" s="31">
        <f t="shared" si="1"/>
        <v>69170</v>
      </c>
      <c r="I27" s="31">
        <f t="shared" si="1"/>
        <v>87360</v>
      </c>
      <c r="J27" s="31">
        <f t="shared" si="1"/>
        <v>54130</v>
      </c>
      <c r="K27" s="31">
        <f t="shared" si="1"/>
        <v>76600</v>
      </c>
      <c r="L27" s="31">
        <f t="shared" si="1"/>
        <v>66800</v>
      </c>
      <c r="M27" s="31">
        <f t="shared" si="1"/>
        <v>68230</v>
      </c>
      <c r="N27" s="31">
        <f t="shared" si="1"/>
        <v>64710</v>
      </c>
      <c r="O27" s="31">
        <f t="shared" si="1"/>
        <v>0</v>
      </c>
      <c r="P27" s="31">
        <f t="shared" si="1"/>
        <v>0</v>
      </c>
      <c r="Q27" s="9"/>
    </row>
    <row r="28" spans="1:17" ht="21" x14ac:dyDescent="0.35">
      <c r="A28" s="6" t="s">
        <v>29</v>
      </c>
      <c r="B28" s="12"/>
      <c r="C28" s="51"/>
      <c r="D28" s="14"/>
      <c r="E28" s="54"/>
      <c r="F28" s="54"/>
      <c r="H28" s="54"/>
      <c r="I28" s="55"/>
      <c r="J28" s="56"/>
      <c r="K28" s="57"/>
      <c r="L28" s="114"/>
      <c r="M28" s="54"/>
      <c r="N28" s="54"/>
      <c r="O28" s="54"/>
      <c r="P28" s="58"/>
      <c r="Q28" s="9"/>
    </row>
    <row r="29" spans="1:17" ht="21" x14ac:dyDescent="0.35">
      <c r="A29" s="43">
        <v>1</v>
      </c>
      <c r="B29" s="12" t="s">
        <v>66</v>
      </c>
      <c r="C29" s="13">
        <v>356000</v>
      </c>
      <c r="D29" s="14" t="s">
        <v>25</v>
      </c>
      <c r="E29" s="83">
        <v>29670</v>
      </c>
      <c r="F29" s="83">
        <v>29670</v>
      </c>
      <c r="G29" s="84">
        <v>29670</v>
      </c>
      <c r="H29" s="83">
        <v>29670</v>
      </c>
      <c r="I29" s="83">
        <v>29670</v>
      </c>
      <c r="J29" s="83">
        <v>29670</v>
      </c>
      <c r="K29" s="83">
        <v>29670</v>
      </c>
      <c r="L29" s="83">
        <v>29670</v>
      </c>
      <c r="M29" s="83">
        <v>29670</v>
      </c>
      <c r="N29" s="83">
        <v>29670</v>
      </c>
      <c r="O29" s="83">
        <v>29670</v>
      </c>
      <c r="P29" s="84">
        <v>29630</v>
      </c>
      <c r="Q29" s="9"/>
    </row>
    <row r="30" spans="1:17" ht="21" x14ac:dyDescent="0.35">
      <c r="A30" s="6"/>
      <c r="B30" s="12"/>
      <c r="C30" s="13">
        <v>0</v>
      </c>
      <c r="D30" s="14" t="s">
        <v>26</v>
      </c>
      <c r="E30" s="32"/>
      <c r="F30" s="83">
        <v>20144</v>
      </c>
      <c r="G30" s="84"/>
      <c r="H30" s="32"/>
      <c r="I30" s="37"/>
      <c r="J30" s="35">
        <v>4448</v>
      </c>
      <c r="K30" s="176">
        <v>30682.5</v>
      </c>
      <c r="L30" s="83">
        <v>9752.75</v>
      </c>
      <c r="M30" s="32">
        <v>13422</v>
      </c>
      <c r="N30" s="32">
        <v>19462</v>
      </c>
      <c r="O30" s="82"/>
      <c r="P30" s="9"/>
      <c r="Q30" s="9"/>
    </row>
    <row r="31" spans="1:17" ht="21" x14ac:dyDescent="0.35">
      <c r="A31" s="16">
        <v>2</v>
      </c>
      <c r="B31" s="12" t="s">
        <v>30</v>
      </c>
      <c r="C31" s="13">
        <v>260000</v>
      </c>
      <c r="D31" s="14" t="s">
        <v>25</v>
      </c>
      <c r="E31" s="30">
        <v>21670</v>
      </c>
      <c r="F31" s="30">
        <v>21670</v>
      </c>
      <c r="G31" s="30">
        <v>21670</v>
      </c>
      <c r="H31" s="30">
        <v>21670</v>
      </c>
      <c r="I31" s="30">
        <v>21670</v>
      </c>
      <c r="J31" s="30">
        <v>21670</v>
      </c>
      <c r="K31" s="30">
        <v>21670</v>
      </c>
      <c r="L31" s="113">
        <v>21670</v>
      </c>
      <c r="M31" s="30">
        <v>21670</v>
      </c>
      <c r="N31" s="30">
        <v>21670</v>
      </c>
      <c r="O31" s="30">
        <v>21670</v>
      </c>
      <c r="P31" s="30">
        <v>21630</v>
      </c>
      <c r="Q31" s="10"/>
    </row>
    <row r="32" spans="1:17" ht="21" x14ac:dyDescent="0.35">
      <c r="A32" s="17"/>
      <c r="B32" s="12" t="s">
        <v>31</v>
      </c>
      <c r="C32" s="13">
        <v>0</v>
      </c>
      <c r="D32" s="14" t="s">
        <v>26</v>
      </c>
      <c r="E32" s="30">
        <v>8312</v>
      </c>
      <c r="F32" s="30">
        <v>10816</v>
      </c>
      <c r="G32" s="30">
        <v>34877.1</v>
      </c>
      <c r="H32" s="30">
        <v>32523</v>
      </c>
      <c r="I32" s="30">
        <v>16156</v>
      </c>
      <c r="J32" s="30">
        <v>13935</v>
      </c>
      <c r="K32" s="30">
        <v>13489</v>
      </c>
      <c r="L32" s="113">
        <v>60537.45</v>
      </c>
      <c r="M32" s="30">
        <v>40500</v>
      </c>
      <c r="N32" s="30">
        <v>47694</v>
      </c>
      <c r="O32" s="30"/>
      <c r="P32" s="30"/>
      <c r="Q32" s="11"/>
    </row>
    <row r="33" spans="1:17" ht="21" x14ac:dyDescent="0.35">
      <c r="A33" s="16">
        <v>3</v>
      </c>
      <c r="B33" s="12" t="s">
        <v>105</v>
      </c>
      <c r="C33" s="13"/>
      <c r="D33" s="14"/>
      <c r="E33" s="30"/>
      <c r="F33" s="30"/>
      <c r="G33" s="30"/>
      <c r="H33" s="30"/>
      <c r="I33" s="30"/>
      <c r="J33" s="30"/>
      <c r="K33" s="30"/>
      <c r="L33" s="113"/>
      <c r="M33" s="30"/>
      <c r="N33" s="30"/>
      <c r="O33" s="30"/>
      <c r="P33" s="30"/>
      <c r="Q33" s="11"/>
    </row>
    <row r="34" spans="1:17" ht="21" x14ac:dyDescent="0.35">
      <c r="A34" s="17"/>
      <c r="B34" s="17" t="s">
        <v>107</v>
      </c>
      <c r="C34" s="13">
        <v>240000</v>
      </c>
      <c r="D34" s="14" t="s">
        <v>25</v>
      </c>
      <c r="E34" s="30"/>
      <c r="F34" s="30"/>
      <c r="G34" s="30">
        <v>60000</v>
      </c>
      <c r="H34" s="30"/>
      <c r="I34" s="30"/>
      <c r="J34" s="30">
        <v>90000</v>
      </c>
      <c r="K34" s="30"/>
      <c r="L34" s="113"/>
      <c r="M34" s="30">
        <v>90000</v>
      </c>
      <c r="N34" s="30"/>
      <c r="O34" s="30"/>
      <c r="P34" s="30"/>
      <c r="Q34" s="11"/>
    </row>
    <row r="35" spans="1:17" ht="21" x14ac:dyDescent="0.35">
      <c r="A35" s="17"/>
      <c r="B35" s="17" t="s">
        <v>79</v>
      </c>
      <c r="C35" s="13">
        <v>0</v>
      </c>
      <c r="D35" s="14" t="s">
        <v>26</v>
      </c>
      <c r="E35" s="30"/>
      <c r="F35" s="30"/>
      <c r="G35" s="30"/>
      <c r="H35" s="30">
        <v>42800</v>
      </c>
      <c r="I35" s="30">
        <v>73850</v>
      </c>
      <c r="J35" s="30"/>
      <c r="K35" s="30">
        <v>33350</v>
      </c>
      <c r="L35" s="113"/>
      <c r="M35" s="30"/>
      <c r="N35" s="30">
        <v>11400</v>
      </c>
      <c r="O35" s="30"/>
      <c r="P35" s="30"/>
      <c r="Q35" s="11"/>
    </row>
    <row r="36" spans="1:17" ht="21" x14ac:dyDescent="0.35">
      <c r="A36" s="16">
        <v>4</v>
      </c>
      <c r="B36" s="17" t="s">
        <v>104</v>
      </c>
      <c r="C36" s="13"/>
      <c r="D36" s="14"/>
      <c r="E36" s="30"/>
      <c r="F36" s="30"/>
      <c r="G36" s="30"/>
      <c r="H36" s="30"/>
      <c r="I36" s="30"/>
      <c r="J36" s="30"/>
      <c r="K36" s="30"/>
      <c r="L36" s="113"/>
      <c r="M36" s="30"/>
      <c r="N36" s="30"/>
      <c r="O36" s="30"/>
      <c r="P36" s="30"/>
      <c r="Q36" s="11"/>
    </row>
    <row r="37" spans="1:17" ht="21" x14ac:dyDescent="0.35">
      <c r="A37" s="16"/>
      <c r="B37" s="17" t="s">
        <v>106</v>
      </c>
      <c r="C37" s="13">
        <v>150000</v>
      </c>
      <c r="D37" s="14" t="s">
        <v>25</v>
      </c>
      <c r="E37" s="30">
        <v>150000</v>
      </c>
      <c r="F37" s="30"/>
      <c r="G37" s="30"/>
      <c r="H37" s="30"/>
      <c r="I37" s="30"/>
      <c r="J37" s="30"/>
      <c r="K37" s="30"/>
      <c r="L37" s="113"/>
      <c r="M37" s="30"/>
      <c r="N37" s="30"/>
      <c r="O37" s="30"/>
      <c r="P37" s="30"/>
      <c r="Q37" s="11"/>
    </row>
    <row r="38" spans="1:17" ht="21" x14ac:dyDescent="0.35">
      <c r="A38" s="16"/>
      <c r="B38" s="17" t="s">
        <v>80</v>
      </c>
      <c r="C38" s="13">
        <v>0</v>
      </c>
      <c r="D38" s="14" t="s">
        <v>26</v>
      </c>
      <c r="E38" s="30"/>
      <c r="F38" s="30">
        <v>366</v>
      </c>
      <c r="G38" s="30">
        <v>10800</v>
      </c>
      <c r="H38" s="30"/>
      <c r="I38" s="30">
        <v>17780</v>
      </c>
      <c r="J38" s="30">
        <v>3650</v>
      </c>
      <c r="K38" s="30">
        <v>512</v>
      </c>
      <c r="L38" s="113">
        <v>2000</v>
      </c>
      <c r="M38" s="30">
        <v>25000</v>
      </c>
      <c r="N38" s="30"/>
      <c r="O38" s="30"/>
      <c r="P38" s="30"/>
      <c r="Q38" s="11"/>
    </row>
    <row r="39" spans="1:17" ht="21" x14ac:dyDescent="0.35">
      <c r="A39" s="16"/>
      <c r="B39" s="17" t="s">
        <v>108</v>
      </c>
      <c r="C39" s="13">
        <v>30000</v>
      </c>
      <c r="D39" s="14" t="s">
        <v>25</v>
      </c>
      <c r="E39" s="30"/>
      <c r="F39" s="30"/>
      <c r="G39" s="30"/>
      <c r="H39" s="30"/>
      <c r="I39" s="30"/>
      <c r="J39" s="30"/>
      <c r="K39" s="30">
        <v>10000</v>
      </c>
      <c r="L39" s="113">
        <v>10000</v>
      </c>
      <c r="M39" s="30">
        <v>10000</v>
      </c>
      <c r="N39" s="30"/>
      <c r="O39" s="30"/>
      <c r="P39" s="30"/>
      <c r="Q39" s="11"/>
    </row>
    <row r="40" spans="1:17" ht="21" x14ac:dyDescent="0.35">
      <c r="A40" s="16"/>
      <c r="B40" s="17" t="s">
        <v>81</v>
      </c>
      <c r="C40" s="13">
        <v>0</v>
      </c>
      <c r="D40" s="14" t="s">
        <v>26</v>
      </c>
      <c r="E40" s="30"/>
      <c r="F40" s="30"/>
      <c r="G40" s="30"/>
      <c r="H40" s="30"/>
      <c r="I40" s="30"/>
      <c r="J40" s="30"/>
      <c r="K40" s="30"/>
      <c r="L40" s="113">
        <v>9600</v>
      </c>
      <c r="M40" s="30">
        <v>20400</v>
      </c>
      <c r="N40" s="30"/>
      <c r="O40" s="30"/>
      <c r="P40" s="30"/>
      <c r="Q40" s="11"/>
    </row>
    <row r="41" spans="1:17" ht="21" x14ac:dyDescent="0.35">
      <c r="A41" s="16">
        <v>5</v>
      </c>
      <c r="B41" s="20" t="s">
        <v>32</v>
      </c>
      <c r="C41" s="18">
        <v>150000</v>
      </c>
      <c r="D41" s="12" t="s">
        <v>25</v>
      </c>
      <c r="E41" s="30">
        <v>12500</v>
      </c>
      <c r="F41" s="30">
        <v>12500</v>
      </c>
      <c r="G41" s="30">
        <v>12500</v>
      </c>
      <c r="H41" s="30">
        <v>12500</v>
      </c>
      <c r="I41" s="30">
        <v>12500</v>
      </c>
      <c r="J41" s="30">
        <v>12500</v>
      </c>
      <c r="K41" s="30">
        <v>12500</v>
      </c>
      <c r="L41" s="113">
        <v>12500</v>
      </c>
      <c r="M41" s="30">
        <v>12500</v>
      </c>
      <c r="N41" s="30">
        <v>12500</v>
      </c>
      <c r="O41" s="30">
        <v>12500</v>
      </c>
      <c r="P41" s="30">
        <v>12500</v>
      </c>
      <c r="Q41" s="11"/>
    </row>
    <row r="42" spans="1:17" ht="21" x14ac:dyDescent="0.35">
      <c r="A42" s="16"/>
      <c r="B42" s="17"/>
      <c r="C42" s="21" t="s">
        <v>132</v>
      </c>
      <c r="D42" s="12" t="s">
        <v>26</v>
      </c>
      <c r="E42" s="30"/>
      <c r="F42" s="30">
        <v>8350</v>
      </c>
      <c r="G42" s="30"/>
      <c r="H42" s="30">
        <v>3600</v>
      </c>
      <c r="I42" s="30">
        <v>150</v>
      </c>
      <c r="J42" s="30">
        <v>1500</v>
      </c>
      <c r="K42" s="30">
        <v>1070</v>
      </c>
      <c r="L42" s="113">
        <v>13615</v>
      </c>
      <c r="M42" s="30"/>
      <c r="N42" s="30"/>
      <c r="O42" s="30"/>
      <c r="P42" s="30"/>
      <c r="Q42" s="11"/>
    </row>
    <row r="43" spans="1:17" ht="21" x14ac:dyDescent="0.35">
      <c r="A43" s="16">
        <v>6</v>
      </c>
      <c r="B43" s="17" t="s">
        <v>33</v>
      </c>
      <c r="C43" s="42">
        <v>132000</v>
      </c>
      <c r="D43" s="12" t="s">
        <v>25</v>
      </c>
      <c r="E43" s="30">
        <v>11000</v>
      </c>
      <c r="F43" s="30">
        <v>11000</v>
      </c>
      <c r="G43" s="30">
        <v>11000</v>
      </c>
      <c r="H43" s="30">
        <v>11000</v>
      </c>
      <c r="I43" s="30">
        <v>11000</v>
      </c>
      <c r="J43" s="30">
        <v>11000</v>
      </c>
      <c r="K43" s="30">
        <v>11000</v>
      </c>
      <c r="L43" s="113">
        <v>11000</v>
      </c>
      <c r="M43" s="30">
        <v>11000</v>
      </c>
      <c r="N43" s="30">
        <v>11000</v>
      </c>
      <c r="O43" s="30">
        <v>11000</v>
      </c>
      <c r="P43" s="30">
        <v>11000</v>
      </c>
      <c r="Q43" s="11"/>
    </row>
    <row r="44" spans="1:17" ht="21" x14ac:dyDescent="0.35">
      <c r="A44" s="16"/>
      <c r="B44" s="17"/>
      <c r="C44" s="21" t="s">
        <v>132</v>
      </c>
      <c r="D44" s="12" t="s">
        <v>26</v>
      </c>
      <c r="E44" s="30"/>
      <c r="F44" s="30"/>
      <c r="G44" s="30">
        <v>12447.31</v>
      </c>
      <c r="H44" s="30">
        <v>8266.7099999999991</v>
      </c>
      <c r="I44" s="30"/>
      <c r="J44" s="30">
        <v>667.68</v>
      </c>
      <c r="K44" s="30"/>
      <c r="L44" s="113">
        <v>530</v>
      </c>
      <c r="M44" s="30">
        <v>8782.56</v>
      </c>
      <c r="N44" s="30">
        <v>3469.1</v>
      </c>
      <c r="O44" s="30"/>
      <c r="P44" s="30"/>
      <c r="Q44" s="11"/>
    </row>
    <row r="45" spans="1:17" ht="21" x14ac:dyDescent="0.35">
      <c r="A45" s="16">
        <v>7</v>
      </c>
      <c r="B45" s="17" t="s">
        <v>136</v>
      </c>
      <c r="C45" s="21" t="s">
        <v>137</v>
      </c>
      <c r="D45" s="12" t="s">
        <v>25</v>
      </c>
      <c r="E45" s="30"/>
      <c r="F45" s="30"/>
      <c r="G45" s="30"/>
      <c r="H45" s="30"/>
      <c r="I45" s="30"/>
      <c r="J45" s="30"/>
      <c r="K45" s="30"/>
      <c r="L45" s="113"/>
      <c r="M45" s="30"/>
      <c r="N45" s="30"/>
      <c r="O45" s="30"/>
      <c r="P45" s="30"/>
      <c r="Q45" s="11"/>
    </row>
    <row r="46" spans="1:17" ht="21" x14ac:dyDescent="0.35">
      <c r="A46" s="16"/>
      <c r="B46" s="17"/>
      <c r="C46" s="21"/>
      <c r="D46" s="12" t="s">
        <v>26</v>
      </c>
      <c r="E46" s="30"/>
      <c r="F46" s="30">
        <v>10500</v>
      </c>
      <c r="G46" s="30">
        <v>9000</v>
      </c>
      <c r="H46" s="30">
        <v>10800</v>
      </c>
      <c r="I46" s="30">
        <v>8400</v>
      </c>
      <c r="J46" s="30">
        <v>10500</v>
      </c>
      <c r="K46" s="30">
        <v>11400</v>
      </c>
      <c r="L46" s="113">
        <v>10500</v>
      </c>
      <c r="M46" s="30">
        <v>11100</v>
      </c>
      <c r="N46" s="30">
        <v>10800</v>
      </c>
      <c r="O46" s="30"/>
      <c r="P46" s="30"/>
      <c r="Q46" s="11"/>
    </row>
    <row r="47" spans="1:17" ht="21" x14ac:dyDescent="0.35">
      <c r="A47" s="16">
        <v>8</v>
      </c>
      <c r="B47" s="17" t="s">
        <v>138</v>
      </c>
      <c r="C47" s="21" t="s">
        <v>139</v>
      </c>
      <c r="D47" s="12" t="s">
        <v>25</v>
      </c>
      <c r="E47" s="30"/>
      <c r="F47" s="30"/>
      <c r="G47" s="30"/>
      <c r="H47" s="30"/>
      <c r="I47" s="30"/>
      <c r="J47" s="30"/>
      <c r="K47" s="30"/>
      <c r="L47" s="113"/>
      <c r="M47" s="30"/>
      <c r="N47" s="30"/>
      <c r="O47" s="30"/>
      <c r="P47" s="30"/>
      <c r="Q47" s="11"/>
    </row>
    <row r="48" spans="1:17" ht="21" x14ac:dyDescent="0.35">
      <c r="A48" s="16"/>
      <c r="B48" s="17"/>
      <c r="C48" s="21"/>
      <c r="D48" s="12" t="s">
        <v>26</v>
      </c>
      <c r="E48" s="30"/>
      <c r="F48" s="30"/>
      <c r="G48" s="30"/>
      <c r="H48" s="30"/>
      <c r="I48" s="30"/>
      <c r="J48" s="30"/>
      <c r="K48" s="30"/>
      <c r="L48" s="113">
        <v>75</v>
      </c>
      <c r="M48" s="30">
        <v>90</v>
      </c>
      <c r="N48" s="30">
        <v>90</v>
      </c>
      <c r="O48" s="30"/>
      <c r="P48" s="30"/>
      <c r="Q48" s="11"/>
    </row>
    <row r="49" spans="1:17" ht="21" x14ac:dyDescent="0.35">
      <c r="A49" s="16">
        <v>9</v>
      </c>
      <c r="B49" s="17" t="s">
        <v>140</v>
      </c>
      <c r="C49" s="21" t="s">
        <v>141</v>
      </c>
      <c r="D49" s="12" t="s">
        <v>25</v>
      </c>
      <c r="E49" s="30"/>
      <c r="F49" s="30"/>
      <c r="G49" s="30"/>
      <c r="H49" s="30"/>
      <c r="I49" s="30"/>
      <c r="J49" s="30"/>
      <c r="K49" s="30"/>
      <c r="L49" s="113"/>
      <c r="M49" s="30"/>
      <c r="N49" s="30"/>
      <c r="O49" s="30"/>
      <c r="P49" s="30"/>
      <c r="Q49" s="11"/>
    </row>
    <row r="50" spans="1:17" ht="21" x14ac:dyDescent="0.35">
      <c r="A50" s="16"/>
      <c r="B50" s="17"/>
      <c r="C50" s="21"/>
      <c r="D50" s="12" t="s">
        <v>26</v>
      </c>
      <c r="E50" s="30"/>
      <c r="F50" s="30">
        <v>2600</v>
      </c>
      <c r="G50" s="30">
        <v>6500</v>
      </c>
      <c r="H50" s="30">
        <v>6500</v>
      </c>
      <c r="I50" s="30"/>
      <c r="J50" s="30">
        <v>7800</v>
      </c>
      <c r="K50" s="30">
        <v>9100</v>
      </c>
      <c r="L50" s="113"/>
      <c r="M50" s="30">
        <v>6500</v>
      </c>
      <c r="N50" s="30"/>
      <c r="O50" s="30"/>
      <c r="P50" s="30"/>
      <c r="Q50" s="11"/>
    </row>
    <row r="51" spans="1:17" ht="21" x14ac:dyDescent="0.35">
      <c r="A51" s="16">
        <v>10</v>
      </c>
      <c r="B51" s="12" t="s">
        <v>34</v>
      </c>
      <c r="C51" s="13">
        <v>12000</v>
      </c>
      <c r="D51" s="14" t="s">
        <v>25</v>
      </c>
      <c r="E51" s="30">
        <v>12000</v>
      </c>
      <c r="F51" s="30"/>
      <c r="G51" s="30"/>
      <c r="H51" s="30"/>
      <c r="I51" s="30"/>
      <c r="J51" s="30"/>
      <c r="K51" s="30"/>
      <c r="L51" s="113"/>
      <c r="M51" s="30"/>
      <c r="N51" s="30"/>
      <c r="O51" s="30"/>
      <c r="P51" s="30"/>
      <c r="Q51" s="11"/>
    </row>
    <row r="52" spans="1:17" ht="21" x14ac:dyDescent="0.35">
      <c r="A52" s="16"/>
      <c r="B52" s="12"/>
      <c r="C52" s="15">
        <v>0</v>
      </c>
      <c r="D52" s="14" t="s">
        <v>26</v>
      </c>
      <c r="E52" s="30"/>
      <c r="F52" s="30"/>
      <c r="G52" s="30"/>
      <c r="H52" s="30"/>
      <c r="I52" s="30"/>
      <c r="J52" s="30">
        <v>1800</v>
      </c>
      <c r="K52" s="30"/>
      <c r="L52" s="113">
        <v>1200</v>
      </c>
      <c r="M52" s="30"/>
      <c r="N52" s="30"/>
      <c r="O52" s="30"/>
      <c r="P52" s="30"/>
      <c r="Q52" s="11"/>
    </row>
    <row r="53" spans="1:17" ht="21" x14ac:dyDescent="0.35">
      <c r="A53" s="16">
        <v>11</v>
      </c>
      <c r="B53" s="12" t="s">
        <v>35</v>
      </c>
      <c r="C53" s="13">
        <v>45000</v>
      </c>
      <c r="D53" s="14" t="s">
        <v>25</v>
      </c>
      <c r="E53" s="30">
        <v>3750</v>
      </c>
      <c r="F53" s="30">
        <v>3750</v>
      </c>
      <c r="G53" s="30">
        <v>3750</v>
      </c>
      <c r="H53" s="30">
        <v>3750</v>
      </c>
      <c r="I53" s="30">
        <v>3750</v>
      </c>
      <c r="J53" s="30">
        <v>3750</v>
      </c>
      <c r="K53" s="30">
        <v>3750</v>
      </c>
      <c r="L53" s="113">
        <v>3750</v>
      </c>
      <c r="M53" s="30">
        <v>3750</v>
      </c>
      <c r="N53" s="30">
        <v>3750</v>
      </c>
      <c r="O53" s="30">
        <v>3750</v>
      </c>
      <c r="P53" s="30">
        <v>3750</v>
      </c>
      <c r="Q53" s="11"/>
    </row>
    <row r="54" spans="1:17" ht="21" x14ac:dyDescent="0.35">
      <c r="A54" s="16"/>
      <c r="B54" s="12"/>
      <c r="C54" s="13">
        <v>0</v>
      </c>
      <c r="D54" s="14" t="s">
        <v>26</v>
      </c>
      <c r="E54" s="30"/>
      <c r="F54" s="30"/>
      <c r="G54" s="30"/>
      <c r="H54" s="30"/>
      <c r="I54" s="30">
        <v>10000</v>
      </c>
      <c r="J54" s="30"/>
      <c r="K54" s="30"/>
      <c r="L54" s="113">
        <v>10000</v>
      </c>
      <c r="M54" s="30"/>
      <c r="N54" s="30"/>
      <c r="O54" s="30"/>
      <c r="P54" s="30"/>
      <c r="Q54" s="11"/>
    </row>
    <row r="55" spans="1:17" ht="21" x14ac:dyDescent="0.35">
      <c r="A55" s="16">
        <v>12</v>
      </c>
      <c r="B55" s="12" t="s">
        <v>36</v>
      </c>
      <c r="C55" s="13">
        <v>912000</v>
      </c>
      <c r="D55" s="14" t="s">
        <v>25</v>
      </c>
      <c r="E55" s="30">
        <v>76000</v>
      </c>
      <c r="F55" s="30">
        <v>76000</v>
      </c>
      <c r="G55" s="30">
        <v>76000</v>
      </c>
      <c r="H55" s="30">
        <v>76000</v>
      </c>
      <c r="I55" s="30">
        <v>76000</v>
      </c>
      <c r="J55" s="30">
        <v>76000</v>
      </c>
      <c r="K55" s="30">
        <v>76000</v>
      </c>
      <c r="L55" s="113">
        <v>76000</v>
      </c>
      <c r="M55" s="30">
        <v>76000</v>
      </c>
      <c r="N55" s="30">
        <v>76000</v>
      </c>
      <c r="O55" s="30">
        <v>76000</v>
      </c>
      <c r="P55" s="30">
        <v>76000</v>
      </c>
      <c r="Q55" s="11"/>
    </row>
    <row r="56" spans="1:17" ht="21" x14ac:dyDescent="0.35">
      <c r="A56" s="16"/>
      <c r="B56" s="12" t="s">
        <v>37</v>
      </c>
      <c r="C56" s="13">
        <v>0</v>
      </c>
      <c r="D56" s="14" t="s">
        <v>26</v>
      </c>
      <c r="E56" s="30"/>
      <c r="F56" s="30"/>
      <c r="G56" s="30">
        <v>152000</v>
      </c>
      <c r="H56" s="30"/>
      <c r="I56" s="30">
        <v>152000</v>
      </c>
      <c r="J56" s="30">
        <v>76000</v>
      </c>
      <c r="K56" s="30">
        <v>76000</v>
      </c>
      <c r="L56" s="113">
        <v>76000</v>
      </c>
      <c r="M56" s="30">
        <v>76000</v>
      </c>
      <c r="N56" s="30">
        <v>76000</v>
      </c>
      <c r="O56" s="30"/>
      <c r="P56" s="30"/>
      <c r="Q56" s="11"/>
    </row>
    <row r="57" spans="1:17" ht="21" x14ac:dyDescent="0.35">
      <c r="A57" s="16">
        <v>13</v>
      </c>
      <c r="B57" s="12" t="s">
        <v>38</v>
      </c>
      <c r="C57" s="13">
        <v>276000</v>
      </c>
      <c r="D57" s="14" t="s">
        <v>25</v>
      </c>
      <c r="E57" s="30">
        <v>23000</v>
      </c>
      <c r="F57" s="30">
        <v>23000</v>
      </c>
      <c r="G57" s="30">
        <v>23000</v>
      </c>
      <c r="H57" s="30">
        <v>23000</v>
      </c>
      <c r="I57" s="30">
        <v>23000</v>
      </c>
      <c r="J57" s="30">
        <v>23000</v>
      </c>
      <c r="K57" s="30">
        <v>23000</v>
      </c>
      <c r="L57" s="113">
        <v>23000</v>
      </c>
      <c r="M57" s="30">
        <v>23000</v>
      </c>
      <c r="N57" s="30">
        <v>23000</v>
      </c>
      <c r="O57" s="30">
        <v>23000</v>
      </c>
      <c r="P57" s="30">
        <v>23000</v>
      </c>
      <c r="Q57" s="11"/>
    </row>
    <row r="58" spans="1:17" ht="21" x14ac:dyDescent="0.35">
      <c r="A58" s="16"/>
      <c r="B58" s="12" t="s">
        <v>37</v>
      </c>
      <c r="C58" s="13">
        <v>0</v>
      </c>
      <c r="D58" s="14" t="s">
        <v>26</v>
      </c>
      <c r="E58" s="30"/>
      <c r="F58" s="30">
        <v>22900</v>
      </c>
      <c r="G58" s="30">
        <v>22900</v>
      </c>
      <c r="H58" s="30"/>
      <c r="I58" s="30">
        <v>45800</v>
      </c>
      <c r="J58" s="30">
        <v>22900</v>
      </c>
      <c r="K58" s="30">
        <v>22900</v>
      </c>
      <c r="L58" s="113">
        <v>20610</v>
      </c>
      <c r="M58" s="30">
        <v>22900</v>
      </c>
      <c r="N58" s="30">
        <v>22900</v>
      </c>
      <c r="O58" s="30"/>
      <c r="P58" s="30"/>
      <c r="Q58" s="11"/>
    </row>
    <row r="59" spans="1:17" ht="21" x14ac:dyDescent="0.35">
      <c r="A59" s="16">
        <v>14</v>
      </c>
      <c r="B59" s="12" t="s">
        <v>39</v>
      </c>
      <c r="C59" s="13">
        <v>66000</v>
      </c>
      <c r="D59" s="14" t="s">
        <v>25</v>
      </c>
      <c r="E59" s="30">
        <v>5500</v>
      </c>
      <c r="F59" s="30">
        <v>5500</v>
      </c>
      <c r="G59" s="30">
        <v>5500</v>
      </c>
      <c r="H59" s="30">
        <v>5500</v>
      </c>
      <c r="I59" s="30">
        <v>5500</v>
      </c>
      <c r="J59" s="30">
        <v>5500</v>
      </c>
      <c r="K59" s="30">
        <v>5500</v>
      </c>
      <c r="L59" s="113">
        <v>5500</v>
      </c>
      <c r="M59" s="30">
        <v>5500</v>
      </c>
      <c r="N59" s="30">
        <v>5500</v>
      </c>
      <c r="O59" s="30">
        <v>5500</v>
      </c>
      <c r="P59" s="30">
        <v>5500</v>
      </c>
      <c r="Q59" s="11"/>
    </row>
    <row r="60" spans="1:17" ht="21" x14ac:dyDescent="0.35">
      <c r="A60" s="16"/>
      <c r="B60" s="12"/>
      <c r="C60" s="13">
        <v>0</v>
      </c>
      <c r="D60" s="14" t="s">
        <v>26</v>
      </c>
      <c r="E60" s="30"/>
      <c r="F60" s="30">
        <v>5300</v>
      </c>
      <c r="G60" s="30">
        <v>5300</v>
      </c>
      <c r="H60" s="30"/>
      <c r="I60" s="30">
        <v>10600</v>
      </c>
      <c r="J60" s="30">
        <v>5300</v>
      </c>
      <c r="K60" s="30">
        <v>5300</v>
      </c>
      <c r="L60" s="113">
        <v>5300</v>
      </c>
      <c r="M60" s="30">
        <v>5300</v>
      </c>
      <c r="N60" s="30">
        <v>5300</v>
      </c>
      <c r="O60" s="30"/>
      <c r="P60" s="30"/>
      <c r="Q60" s="11"/>
    </row>
    <row r="61" spans="1:17" ht="21" x14ac:dyDescent="0.35">
      <c r="A61" s="16">
        <v>15</v>
      </c>
      <c r="B61" s="12" t="s">
        <v>40</v>
      </c>
      <c r="C61" s="13">
        <v>4800</v>
      </c>
      <c r="D61" s="14" t="s">
        <v>25</v>
      </c>
      <c r="E61" s="30">
        <v>4800</v>
      </c>
      <c r="F61" s="30"/>
      <c r="G61" s="30"/>
      <c r="H61" s="30"/>
      <c r="I61" s="30"/>
      <c r="J61" s="30"/>
      <c r="K61" s="30"/>
      <c r="L61" s="113"/>
      <c r="M61" s="30"/>
      <c r="N61" s="30"/>
      <c r="O61" s="30"/>
      <c r="P61" s="30"/>
      <c r="Q61" s="11"/>
    </row>
    <row r="62" spans="1:17" ht="21" x14ac:dyDescent="0.35">
      <c r="A62" s="16"/>
      <c r="B62" s="12"/>
      <c r="C62" s="15">
        <v>0</v>
      </c>
      <c r="D62" s="14" t="s">
        <v>26</v>
      </c>
      <c r="E62" s="30"/>
      <c r="F62" s="30"/>
      <c r="G62" s="30"/>
      <c r="H62" s="30"/>
      <c r="I62" s="30"/>
      <c r="J62" s="30">
        <v>645.21</v>
      </c>
      <c r="K62" s="30"/>
      <c r="L62" s="113"/>
      <c r="M62" s="30"/>
      <c r="N62" s="30"/>
      <c r="O62" s="30"/>
      <c r="P62" s="30"/>
      <c r="Q62" s="11"/>
    </row>
    <row r="63" spans="1:17" ht="21" x14ac:dyDescent="0.35">
      <c r="A63" s="16">
        <v>16</v>
      </c>
      <c r="B63" s="17" t="s">
        <v>41</v>
      </c>
      <c r="C63" s="24">
        <v>88800</v>
      </c>
      <c r="D63" s="17" t="s">
        <v>25</v>
      </c>
      <c r="E63" s="30">
        <v>7400</v>
      </c>
      <c r="F63" s="30">
        <v>7400</v>
      </c>
      <c r="G63" s="30">
        <v>7400</v>
      </c>
      <c r="H63" s="30">
        <v>7400</v>
      </c>
      <c r="I63" s="30">
        <v>7400</v>
      </c>
      <c r="J63" s="30">
        <v>7400</v>
      </c>
      <c r="K63" s="30">
        <v>7400</v>
      </c>
      <c r="L63" s="113">
        <v>7400</v>
      </c>
      <c r="M63" s="30">
        <v>7400</v>
      </c>
      <c r="N63" s="30">
        <v>7400</v>
      </c>
      <c r="O63" s="30">
        <v>7400</v>
      </c>
      <c r="P63" s="30">
        <v>7400</v>
      </c>
      <c r="Q63" s="11"/>
    </row>
    <row r="64" spans="1:17" ht="21" x14ac:dyDescent="0.35">
      <c r="A64" s="16"/>
      <c r="B64" s="17"/>
      <c r="C64" s="16"/>
      <c r="D64" s="17" t="s">
        <v>26</v>
      </c>
      <c r="E64" s="30"/>
      <c r="F64" s="30">
        <v>6900</v>
      </c>
      <c r="G64" s="30">
        <v>6900</v>
      </c>
      <c r="H64" s="30"/>
      <c r="I64" s="30">
        <v>6900</v>
      </c>
      <c r="J64" s="30">
        <v>6900</v>
      </c>
      <c r="K64" s="30">
        <v>6900</v>
      </c>
      <c r="L64" s="113">
        <v>13800</v>
      </c>
      <c r="M64" s="30"/>
      <c r="N64" s="30">
        <v>13800</v>
      </c>
      <c r="O64" s="30"/>
      <c r="P64" s="30"/>
      <c r="Q64" s="11"/>
    </row>
    <row r="65" spans="1:17" ht="21" x14ac:dyDescent="0.35">
      <c r="A65" s="16">
        <v>17</v>
      </c>
      <c r="B65" s="17" t="s">
        <v>56</v>
      </c>
      <c r="C65" s="18">
        <v>40000</v>
      </c>
      <c r="D65" s="17" t="s">
        <v>25</v>
      </c>
      <c r="E65" s="30"/>
      <c r="F65" s="30"/>
      <c r="G65" s="30">
        <v>10000</v>
      </c>
      <c r="H65" s="30"/>
      <c r="I65" s="30"/>
      <c r="J65" s="30">
        <v>10000</v>
      </c>
      <c r="K65" s="30"/>
      <c r="L65" s="113"/>
      <c r="M65" s="30">
        <v>10000</v>
      </c>
      <c r="N65" s="30"/>
      <c r="O65" s="30"/>
      <c r="P65" s="30">
        <v>10000</v>
      </c>
      <c r="Q65" s="11"/>
    </row>
    <row r="66" spans="1:17" ht="21" x14ac:dyDescent="0.35">
      <c r="A66" s="16"/>
      <c r="B66" s="17" t="s">
        <v>57</v>
      </c>
      <c r="C66" s="18">
        <v>0</v>
      </c>
      <c r="D66" s="17" t="s">
        <v>26</v>
      </c>
      <c r="E66" s="30"/>
      <c r="F66" s="30"/>
      <c r="G66" s="30"/>
      <c r="H66" s="30">
        <v>7000</v>
      </c>
      <c r="I66" s="30">
        <v>13000</v>
      </c>
      <c r="J66" s="30"/>
      <c r="K66" s="30"/>
      <c r="L66" s="113">
        <v>10000</v>
      </c>
      <c r="M66" s="30"/>
      <c r="N66" s="30"/>
      <c r="O66" s="30"/>
      <c r="P66" s="30"/>
      <c r="Q66" s="11"/>
    </row>
    <row r="67" spans="1:17" ht="21" x14ac:dyDescent="0.35">
      <c r="A67" s="16">
        <v>18</v>
      </c>
      <c r="B67" s="17" t="s">
        <v>59</v>
      </c>
      <c r="C67" s="19">
        <v>20000</v>
      </c>
      <c r="D67" s="16" t="s">
        <v>25</v>
      </c>
      <c r="E67" s="30">
        <v>20000</v>
      </c>
      <c r="F67" s="30"/>
      <c r="G67" s="30"/>
      <c r="H67" s="30"/>
      <c r="I67" s="30"/>
      <c r="J67" s="30"/>
      <c r="K67" s="30"/>
      <c r="L67" s="113"/>
      <c r="M67" s="30"/>
      <c r="N67" s="30"/>
      <c r="O67" s="30"/>
      <c r="P67" s="30"/>
      <c r="Q67" s="200"/>
    </row>
    <row r="68" spans="1:17" ht="21" x14ac:dyDescent="0.35">
      <c r="A68" s="16"/>
      <c r="B68" s="17" t="s">
        <v>60</v>
      </c>
      <c r="C68" s="16"/>
      <c r="D68" s="16" t="s">
        <v>26</v>
      </c>
      <c r="E68" s="30">
        <v>6214</v>
      </c>
      <c r="F68" s="30"/>
      <c r="G68" s="30"/>
      <c r="H68" s="30"/>
      <c r="I68" s="30"/>
      <c r="J68" s="30"/>
      <c r="K68" s="30"/>
      <c r="L68" s="113">
        <v>3000</v>
      </c>
      <c r="M68" s="30">
        <v>3900</v>
      </c>
      <c r="N68" s="30"/>
      <c r="O68" s="30"/>
      <c r="P68" s="30"/>
      <c r="Q68" s="201" t="s">
        <v>160</v>
      </c>
    </row>
    <row r="69" spans="1:17" ht="21" x14ac:dyDescent="0.35">
      <c r="A69" s="16">
        <v>19</v>
      </c>
      <c r="B69" s="17" t="s">
        <v>145</v>
      </c>
      <c r="C69" s="171">
        <v>66500</v>
      </c>
      <c r="D69" s="16" t="s">
        <v>25</v>
      </c>
      <c r="E69" s="30"/>
      <c r="F69" s="30"/>
      <c r="G69" s="30"/>
      <c r="H69" s="30"/>
      <c r="I69" s="150"/>
      <c r="J69" s="30"/>
      <c r="K69" s="151"/>
      <c r="L69" s="113"/>
      <c r="M69" s="30"/>
      <c r="N69" s="30"/>
      <c r="O69" s="30"/>
      <c r="P69" s="30"/>
      <c r="Q69" s="11"/>
    </row>
    <row r="70" spans="1:17" ht="21" x14ac:dyDescent="0.35">
      <c r="A70" s="16"/>
      <c r="B70" s="17"/>
      <c r="C70" s="172"/>
      <c r="D70" s="16" t="s">
        <v>26</v>
      </c>
      <c r="E70" s="30"/>
      <c r="F70" s="30"/>
      <c r="G70" s="30">
        <v>11980</v>
      </c>
      <c r="H70" s="30">
        <v>5160</v>
      </c>
      <c r="I70" s="150">
        <v>6020</v>
      </c>
      <c r="J70" s="30">
        <v>3900</v>
      </c>
      <c r="K70" s="151">
        <v>5140</v>
      </c>
      <c r="L70" s="113">
        <v>3920</v>
      </c>
      <c r="M70" s="30">
        <v>6820</v>
      </c>
      <c r="N70" s="30">
        <v>3760</v>
      </c>
      <c r="O70" s="30"/>
      <c r="P70" s="30"/>
      <c r="Q70" s="11"/>
    </row>
    <row r="71" spans="1:17" ht="21" x14ac:dyDescent="0.35">
      <c r="A71" s="16">
        <v>20</v>
      </c>
      <c r="B71" s="17" t="s">
        <v>158</v>
      </c>
      <c r="C71" s="171">
        <v>125500</v>
      </c>
      <c r="D71" s="16" t="s">
        <v>25</v>
      </c>
      <c r="E71" s="30"/>
      <c r="F71" s="30"/>
      <c r="G71" s="30"/>
      <c r="H71" s="30"/>
      <c r="I71" s="150"/>
      <c r="J71" s="30"/>
      <c r="K71" s="151"/>
      <c r="L71" s="113"/>
      <c r="M71" s="30"/>
      <c r="N71" s="30"/>
      <c r="O71" s="30"/>
      <c r="P71" s="30"/>
      <c r="Q71" s="11"/>
    </row>
    <row r="72" spans="1:17" ht="21" x14ac:dyDescent="0.35">
      <c r="A72" s="16"/>
      <c r="B72" s="17" t="s">
        <v>159</v>
      </c>
      <c r="C72" s="172"/>
      <c r="D72" s="16" t="s">
        <v>26</v>
      </c>
      <c r="E72" s="30"/>
      <c r="F72" s="30"/>
      <c r="G72" s="30"/>
      <c r="H72" s="30"/>
      <c r="I72" s="150"/>
      <c r="J72" s="30"/>
      <c r="K72" s="151"/>
      <c r="L72" s="113">
        <v>4790</v>
      </c>
      <c r="M72" s="30">
        <v>120710</v>
      </c>
      <c r="N72" s="30"/>
      <c r="O72" s="30"/>
      <c r="P72" s="30"/>
      <c r="Q72" s="11"/>
    </row>
    <row r="73" spans="1:17" ht="21" x14ac:dyDescent="0.35">
      <c r="A73" s="16">
        <v>21</v>
      </c>
      <c r="B73" s="17" t="s">
        <v>153</v>
      </c>
      <c r="C73" s="171">
        <v>140000</v>
      </c>
      <c r="D73" s="16" t="s">
        <v>25</v>
      </c>
      <c r="E73" s="30"/>
      <c r="F73" s="30"/>
      <c r="G73" s="30"/>
      <c r="H73" s="30"/>
      <c r="I73" s="150"/>
      <c r="J73" s="30"/>
      <c r="K73" s="151"/>
      <c r="L73" s="113"/>
      <c r="M73" s="30"/>
      <c r="N73" s="30"/>
      <c r="O73" s="30"/>
      <c r="P73" s="30"/>
      <c r="Q73" s="11"/>
    </row>
    <row r="74" spans="1:17" ht="21" x14ac:dyDescent="0.35">
      <c r="A74" s="16"/>
      <c r="B74" s="17" t="s">
        <v>151</v>
      </c>
      <c r="C74" s="172"/>
      <c r="D74" s="16" t="s">
        <v>26</v>
      </c>
      <c r="E74" s="30"/>
      <c r="F74" s="30"/>
      <c r="G74" s="30"/>
      <c r="H74" s="30"/>
      <c r="I74" s="150"/>
      <c r="J74" s="30">
        <v>28400</v>
      </c>
      <c r="K74" s="151">
        <v>16800</v>
      </c>
      <c r="L74" s="113"/>
      <c r="M74" s="30"/>
      <c r="N74" s="30"/>
      <c r="O74" s="30"/>
      <c r="P74" s="30"/>
      <c r="Q74" s="11"/>
    </row>
    <row r="75" spans="1:17" s="110" customFormat="1" ht="21" x14ac:dyDescent="0.35">
      <c r="A75" s="17"/>
      <c r="B75" s="6" t="s">
        <v>42</v>
      </c>
      <c r="C75" s="60"/>
      <c r="D75" s="61"/>
      <c r="E75" s="59"/>
      <c r="F75" s="59"/>
      <c r="G75" s="59"/>
      <c r="H75" s="59"/>
      <c r="I75" s="66"/>
      <c r="J75" s="67"/>
      <c r="K75" s="68"/>
      <c r="L75" s="115"/>
      <c r="M75" s="64"/>
      <c r="N75" s="64"/>
      <c r="O75" s="59"/>
      <c r="P75" s="59"/>
      <c r="Q75" s="11"/>
    </row>
    <row r="76" spans="1:17" s="110" customFormat="1" ht="21" x14ac:dyDescent="0.35">
      <c r="A76" s="43">
        <v>1</v>
      </c>
      <c r="B76" s="12" t="s">
        <v>43</v>
      </c>
      <c r="C76" s="13">
        <v>360000</v>
      </c>
      <c r="D76" s="12" t="s">
        <v>25</v>
      </c>
      <c r="E76" s="28">
        <v>30000</v>
      </c>
      <c r="F76" s="28">
        <v>30000</v>
      </c>
      <c r="G76" s="28">
        <v>30000</v>
      </c>
      <c r="H76" s="28">
        <v>30000</v>
      </c>
      <c r="I76" s="28">
        <v>30000</v>
      </c>
      <c r="J76" s="28">
        <v>30000</v>
      </c>
      <c r="K76" s="28">
        <v>30000</v>
      </c>
      <c r="L76" s="116">
        <v>30000</v>
      </c>
      <c r="M76" s="28">
        <v>30000</v>
      </c>
      <c r="N76" s="28">
        <v>30000</v>
      </c>
      <c r="O76" s="28">
        <v>30000</v>
      </c>
      <c r="P76" s="28">
        <v>30000</v>
      </c>
      <c r="Q76" s="11"/>
    </row>
    <row r="77" spans="1:17" ht="21" x14ac:dyDescent="0.35">
      <c r="A77" s="43"/>
      <c r="B77" s="12"/>
      <c r="C77" s="13">
        <v>0</v>
      </c>
      <c r="D77" s="12" t="s">
        <v>26</v>
      </c>
      <c r="E77" s="28"/>
      <c r="F77" s="28">
        <v>400</v>
      </c>
      <c r="G77" s="28">
        <v>29608</v>
      </c>
      <c r="H77" s="28"/>
      <c r="I77" s="28">
        <v>21405</v>
      </c>
      <c r="J77" s="28">
        <v>7518</v>
      </c>
      <c r="K77" s="28">
        <v>3180</v>
      </c>
      <c r="L77" s="116">
        <v>18656</v>
      </c>
      <c r="M77" s="28">
        <v>2600</v>
      </c>
      <c r="N77" s="28">
        <v>18609</v>
      </c>
      <c r="O77" s="28"/>
      <c r="P77" s="28"/>
      <c r="Q77" s="11"/>
    </row>
    <row r="78" spans="1:17" ht="21" x14ac:dyDescent="0.35">
      <c r="A78" s="43">
        <v>2</v>
      </c>
      <c r="B78" s="12" t="s">
        <v>44</v>
      </c>
      <c r="C78" s="13">
        <v>360000</v>
      </c>
      <c r="D78" s="12" t="s">
        <v>25</v>
      </c>
      <c r="E78" s="28">
        <v>30000</v>
      </c>
      <c r="F78" s="28">
        <v>30000</v>
      </c>
      <c r="G78" s="28">
        <v>30000</v>
      </c>
      <c r="H78" s="28">
        <v>30000</v>
      </c>
      <c r="I78" s="28">
        <v>30000</v>
      </c>
      <c r="J78" s="28">
        <v>30000</v>
      </c>
      <c r="K78" s="28">
        <v>30000</v>
      </c>
      <c r="L78" s="116">
        <v>30000</v>
      </c>
      <c r="M78" s="28">
        <v>30000</v>
      </c>
      <c r="N78" s="28">
        <v>30000</v>
      </c>
      <c r="O78" s="28">
        <v>30000</v>
      </c>
      <c r="P78" s="28">
        <v>30000</v>
      </c>
      <c r="Q78" s="11"/>
    </row>
    <row r="79" spans="1:17" ht="21" x14ac:dyDescent="0.35">
      <c r="A79" s="43"/>
      <c r="B79" s="12"/>
      <c r="C79" s="13">
        <v>0</v>
      </c>
      <c r="D79" s="12" t="s">
        <v>26</v>
      </c>
      <c r="E79" s="28"/>
      <c r="F79" s="28">
        <v>8400</v>
      </c>
      <c r="G79" s="28">
        <v>88307</v>
      </c>
      <c r="H79" s="28">
        <v>6000</v>
      </c>
      <c r="I79" s="28">
        <v>28890</v>
      </c>
      <c r="J79" s="28">
        <v>9000</v>
      </c>
      <c r="K79" s="28">
        <v>4108.8</v>
      </c>
      <c r="L79" s="116">
        <v>38056</v>
      </c>
      <c r="M79" s="28"/>
      <c r="N79" s="28">
        <v>73557</v>
      </c>
      <c r="O79" s="28"/>
      <c r="P79" s="28"/>
      <c r="Q79" s="109"/>
    </row>
    <row r="80" spans="1:17" ht="21" x14ac:dyDescent="0.35">
      <c r="A80" s="123">
        <v>3</v>
      </c>
      <c r="B80" s="12" t="s">
        <v>45</v>
      </c>
      <c r="C80" s="13">
        <v>243000</v>
      </c>
      <c r="D80" s="12" t="s">
        <v>25</v>
      </c>
      <c r="E80" s="28">
        <v>60750</v>
      </c>
      <c r="F80" s="28"/>
      <c r="G80" s="28"/>
      <c r="H80" s="28">
        <v>60750</v>
      </c>
      <c r="I80" s="28"/>
      <c r="J80" s="28"/>
      <c r="K80" s="28">
        <v>60750</v>
      </c>
      <c r="L80" s="116"/>
      <c r="M80" s="28"/>
      <c r="N80" s="28">
        <v>60750</v>
      </c>
      <c r="O80" s="28"/>
      <c r="P80" s="28"/>
      <c r="Q80" s="109"/>
    </row>
    <row r="81" spans="1:17" ht="21" x14ac:dyDescent="0.35">
      <c r="A81" s="123"/>
      <c r="B81" s="12"/>
      <c r="C81" s="13">
        <v>0</v>
      </c>
      <c r="D81" s="12" t="s">
        <v>26</v>
      </c>
      <c r="E81" s="28"/>
      <c r="F81" s="28">
        <v>18072.88</v>
      </c>
      <c r="G81" s="28">
        <v>14110.8</v>
      </c>
      <c r="H81" s="28"/>
      <c r="I81" s="28">
        <v>31063.200000000001</v>
      </c>
      <c r="J81" s="28">
        <v>15449.6</v>
      </c>
      <c r="K81" s="28">
        <v>13639.95</v>
      </c>
      <c r="L81" s="116">
        <v>10633.85</v>
      </c>
      <c r="M81" s="28">
        <v>17037.599999999999</v>
      </c>
      <c r="N81" s="28">
        <v>14016.6</v>
      </c>
      <c r="O81" s="28"/>
      <c r="P81" s="28"/>
      <c r="Q81" s="109"/>
    </row>
    <row r="82" spans="1:17" ht="21" x14ac:dyDescent="0.35">
      <c r="A82" s="123">
        <v>4</v>
      </c>
      <c r="B82" s="12" t="s">
        <v>46</v>
      </c>
      <c r="C82" s="13">
        <v>125000</v>
      </c>
      <c r="D82" s="12" t="s">
        <v>25</v>
      </c>
      <c r="E82" s="28">
        <v>125000</v>
      </c>
      <c r="F82" s="28"/>
      <c r="G82" s="28"/>
      <c r="H82" s="28"/>
      <c r="I82" s="28"/>
      <c r="J82" s="28"/>
      <c r="K82" s="28"/>
      <c r="L82" s="116"/>
      <c r="M82" s="28"/>
      <c r="N82" s="28"/>
      <c r="O82" s="28"/>
      <c r="P82" s="28"/>
      <c r="Q82" s="109"/>
    </row>
    <row r="83" spans="1:17" ht="21" x14ac:dyDescent="0.35">
      <c r="A83" s="123"/>
      <c r="B83" s="12" t="s">
        <v>47</v>
      </c>
      <c r="C83" s="13">
        <v>0</v>
      </c>
      <c r="D83" s="12" t="s">
        <v>26</v>
      </c>
      <c r="E83" s="28"/>
      <c r="F83" s="28"/>
      <c r="G83" s="28"/>
      <c r="H83" s="28">
        <v>125000</v>
      </c>
      <c r="I83" s="28"/>
      <c r="J83" s="28"/>
      <c r="K83" s="28"/>
      <c r="L83" s="116"/>
      <c r="M83" s="28"/>
      <c r="N83" s="28"/>
      <c r="O83" s="28"/>
      <c r="P83" s="28"/>
      <c r="Q83" s="109"/>
    </row>
    <row r="84" spans="1:17" ht="21" x14ac:dyDescent="0.35">
      <c r="A84" s="203" t="s">
        <v>129</v>
      </c>
      <c r="B84" s="204"/>
      <c r="C84" s="33">
        <f>C29+C31+C34+C37+C39+C41+C43+C51+C53+C55+C57+C59+C61+C63+C65+C67+C76+C78+C80+C82</f>
        <v>3870600</v>
      </c>
      <c r="D84" s="137"/>
      <c r="E84" s="33">
        <f>E29+E31+E34+E37+E39+E41+E43+E51+E53+E55+E57+E59+E61+E63+E65+E67+E76+E78+E80+E82</f>
        <v>623040</v>
      </c>
      <c r="F84" s="33">
        <f t="shared" ref="F84:P84" si="2">F29+F31+F34+F37+F39+F41+F43+F51+F53+F55+F57+F59+F61+F63+F65+F67+F76+F78+F80+F82</f>
        <v>250490</v>
      </c>
      <c r="G84" s="33">
        <f t="shared" si="2"/>
        <v>320490</v>
      </c>
      <c r="H84" s="33">
        <f t="shared" si="2"/>
        <v>311240</v>
      </c>
      <c r="I84" s="33">
        <f t="shared" si="2"/>
        <v>250490</v>
      </c>
      <c r="J84" s="33">
        <f t="shared" si="2"/>
        <v>350490</v>
      </c>
      <c r="K84" s="33">
        <f t="shared" si="2"/>
        <v>321240</v>
      </c>
      <c r="L84" s="33">
        <f t="shared" si="2"/>
        <v>260490</v>
      </c>
      <c r="M84" s="33">
        <f t="shared" si="2"/>
        <v>360490</v>
      </c>
      <c r="N84" s="33">
        <f t="shared" si="2"/>
        <v>311240</v>
      </c>
      <c r="O84" s="33">
        <f t="shared" si="2"/>
        <v>250490</v>
      </c>
      <c r="P84" s="33">
        <f t="shared" si="2"/>
        <v>260410</v>
      </c>
      <c r="Q84" s="11"/>
    </row>
    <row r="85" spans="1:17" ht="21" x14ac:dyDescent="0.35">
      <c r="A85" s="203" t="s">
        <v>130</v>
      </c>
      <c r="B85" s="204"/>
      <c r="C85" s="33">
        <f>C30+C32+C35+C38+C40+C42+C44+C52+C54+C56+C58+C60+C62+C64+C66+C68+C77+C79+C81+C83</f>
        <v>0</v>
      </c>
      <c r="D85" s="137"/>
      <c r="E85" s="33">
        <f>E30+E32+E35+E38+E40+E42+E44+E52+E54+E56+E58+E60+E62+E64+E66+E68+E77+E79+E81+E83</f>
        <v>14526</v>
      </c>
      <c r="F85" s="33">
        <f t="shared" ref="F85:P85" si="3">F30+F32+F35+F38+F40+F42+F44+F52+F54+F56+F58+F60+F62+F64+F66+F68+F77+F79+F81+F83</f>
        <v>101648.88</v>
      </c>
      <c r="G85" s="33">
        <f t="shared" si="3"/>
        <v>377250.21</v>
      </c>
      <c r="H85" s="33">
        <f t="shared" si="3"/>
        <v>225189.71</v>
      </c>
      <c r="I85" s="33">
        <f t="shared" si="3"/>
        <v>427594.2</v>
      </c>
      <c r="J85" s="33">
        <f t="shared" si="3"/>
        <v>169713.49000000002</v>
      </c>
      <c r="K85" s="33">
        <f t="shared" si="3"/>
        <v>211132.25</v>
      </c>
      <c r="L85" s="33">
        <f t="shared" si="3"/>
        <v>303291.05</v>
      </c>
      <c r="M85" s="33">
        <f t="shared" si="3"/>
        <v>235842.16</v>
      </c>
      <c r="N85" s="33">
        <f t="shared" si="3"/>
        <v>306207.69999999995</v>
      </c>
      <c r="O85" s="33">
        <f t="shared" si="3"/>
        <v>0</v>
      </c>
      <c r="P85" s="33">
        <f t="shared" si="3"/>
        <v>0</v>
      </c>
      <c r="Q85" s="11"/>
    </row>
    <row r="86" spans="1:17" ht="21" x14ac:dyDescent="0.35">
      <c r="A86" s="6" t="s">
        <v>48</v>
      </c>
      <c r="B86" s="12"/>
      <c r="C86" s="51"/>
      <c r="D86" s="62"/>
      <c r="E86" s="51"/>
      <c r="F86" s="51"/>
      <c r="G86" s="51"/>
      <c r="H86" s="51"/>
      <c r="I86" s="69"/>
      <c r="J86" s="70"/>
      <c r="K86" s="71"/>
      <c r="L86" s="117"/>
      <c r="M86" s="51"/>
      <c r="N86" s="59"/>
      <c r="O86" s="59"/>
      <c r="P86" s="59"/>
      <c r="Q86" s="11"/>
    </row>
    <row r="87" spans="1:17" ht="21" x14ac:dyDescent="0.35">
      <c r="A87" s="14">
        <v>1</v>
      </c>
      <c r="B87" s="12" t="s">
        <v>49</v>
      </c>
      <c r="C87" s="13">
        <v>360000</v>
      </c>
      <c r="D87" s="14" t="s">
        <v>25</v>
      </c>
      <c r="E87" s="28">
        <v>30000</v>
      </c>
      <c r="F87" s="28">
        <v>30000</v>
      </c>
      <c r="G87" s="28">
        <v>30000</v>
      </c>
      <c r="H87" s="28">
        <v>30000</v>
      </c>
      <c r="I87" s="28">
        <v>30000</v>
      </c>
      <c r="J87" s="28">
        <v>30000</v>
      </c>
      <c r="K87" s="28">
        <v>30000</v>
      </c>
      <c r="L87" s="116">
        <v>30000</v>
      </c>
      <c r="M87" s="28">
        <v>30000</v>
      </c>
      <c r="N87" s="28">
        <v>30000</v>
      </c>
      <c r="O87" s="28">
        <v>30000</v>
      </c>
      <c r="P87" s="28">
        <v>30000</v>
      </c>
      <c r="Q87" s="11"/>
    </row>
    <row r="88" spans="1:17" ht="21" x14ac:dyDescent="0.35">
      <c r="A88" s="22"/>
      <c r="B88" s="12"/>
      <c r="C88" s="29"/>
      <c r="D88" s="14" t="s">
        <v>26</v>
      </c>
      <c r="E88" s="28"/>
      <c r="F88" s="27">
        <v>24284.42</v>
      </c>
      <c r="G88" s="28">
        <v>23653.69</v>
      </c>
      <c r="H88" s="27">
        <v>29057.439999999999</v>
      </c>
      <c r="I88" s="28">
        <v>31047.49</v>
      </c>
      <c r="J88" s="27">
        <v>33488.31</v>
      </c>
      <c r="K88" s="28">
        <v>31219.23</v>
      </c>
      <c r="L88" s="118">
        <v>32372.43</v>
      </c>
      <c r="M88" s="28">
        <v>31301.84</v>
      </c>
      <c r="N88" s="27">
        <v>33737.96</v>
      </c>
      <c r="O88" s="28"/>
      <c r="P88" s="27"/>
      <c r="Q88" s="11"/>
    </row>
    <row r="89" spans="1:17" ht="21" x14ac:dyDescent="0.35">
      <c r="A89" s="14">
        <v>2</v>
      </c>
      <c r="B89" s="12" t="s">
        <v>50</v>
      </c>
      <c r="C89" s="13">
        <v>36000</v>
      </c>
      <c r="D89" s="14" t="s">
        <v>25</v>
      </c>
      <c r="E89" s="28">
        <v>3000</v>
      </c>
      <c r="F89" s="28">
        <v>3000</v>
      </c>
      <c r="G89" s="28">
        <v>3000</v>
      </c>
      <c r="H89" s="28">
        <v>3000</v>
      </c>
      <c r="I89" s="28">
        <v>3000</v>
      </c>
      <c r="J89" s="28">
        <v>3000</v>
      </c>
      <c r="K89" s="28">
        <v>3000</v>
      </c>
      <c r="L89" s="116">
        <v>3000</v>
      </c>
      <c r="M89" s="28">
        <v>3000</v>
      </c>
      <c r="N89" s="28">
        <v>3000</v>
      </c>
      <c r="O89" s="28">
        <v>3000</v>
      </c>
      <c r="P89" s="28">
        <v>3000</v>
      </c>
      <c r="Q89" s="11"/>
    </row>
    <row r="90" spans="1:17" ht="21" x14ac:dyDescent="0.35">
      <c r="A90" s="14"/>
      <c r="B90" s="12"/>
      <c r="C90" s="28"/>
      <c r="D90" s="14" t="s">
        <v>26</v>
      </c>
      <c r="E90" s="28"/>
      <c r="F90" s="28">
        <v>7350.26</v>
      </c>
      <c r="G90" s="28">
        <v>3071.44</v>
      </c>
      <c r="H90" s="28">
        <v>3257.19</v>
      </c>
      <c r="I90" s="28">
        <v>2908.9</v>
      </c>
      <c r="J90" s="28">
        <v>3442.94</v>
      </c>
      <c r="K90" s="28">
        <v>2839.25</v>
      </c>
      <c r="L90" s="116">
        <v>2955.34</v>
      </c>
      <c r="M90" s="28">
        <v>2978.56</v>
      </c>
      <c r="N90" s="28">
        <v>2676.71</v>
      </c>
      <c r="O90" s="28"/>
      <c r="P90" s="28"/>
      <c r="Q90" s="11"/>
    </row>
    <row r="91" spans="1:17" ht="21" x14ac:dyDescent="0.35">
      <c r="A91" s="14">
        <v>3</v>
      </c>
      <c r="B91" s="12" t="s">
        <v>51</v>
      </c>
      <c r="C91" s="13">
        <v>120000</v>
      </c>
      <c r="D91" s="14" t="s">
        <v>25</v>
      </c>
      <c r="E91" s="28">
        <v>10000</v>
      </c>
      <c r="F91" s="28">
        <v>10000</v>
      </c>
      <c r="G91" s="28">
        <v>10000</v>
      </c>
      <c r="H91" s="28">
        <v>10000</v>
      </c>
      <c r="I91" s="28">
        <v>10000</v>
      </c>
      <c r="J91" s="28">
        <v>10000</v>
      </c>
      <c r="K91" s="28">
        <v>10000</v>
      </c>
      <c r="L91" s="116">
        <v>10000</v>
      </c>
      <c r="M91" s="28">
        <v>10000</v>
      </c>
      <c r="N91" s="28">
        <v>10000</v>
      </c>
      <c r="O91" s="28">
        <v>10000</v>
      </c>
      <c r="P91" s="28">
        <v>10000</v>
      </c>
      <c r="Q91" s="11"/>
    </row>
    <row r="92" spans="1:17" ht="21" x14ac:dyDescent="0.35">
      <c r="A92" s="22"/>
      <c r="B92" s="12"/>
      <c r="C92" s="23">
        <v>0</v>
      </c>
      <c r="D92" s="14" t="s">
        <v>26</v>
      </c>
      <c r="E92" s="28"/>
      <c r="F92" s="28">
        <v>1718.96</v>
      </c>
      <c r="G92" s="28">
        <v>9393.39</v>
      </c>
      <c r="H92" s="28">
        <v>2998.76</v>
      </c>
      <c r="I92" s="28">
        <v>9516.1299999999992</v>
      </c>
      <c r="J92" s="28">
        <v>7778.34</v>
      </c>
      <c r="K92" s="28">
        <v>4983.04</v>
      </c>
      <c r="L92" s="116">
        <v>5092.34</v>
      </c>
      <c r="M92" s="28">
        <v>6176.9</v>
      </c>
      <c r="N92" s="28">
        <v>5565.47</v>
      </c>
      <c r="O92" s="28"/>
      <c r="P92" s="28"/>
      <c r="Q92" s="11"/>
    </row>
    <row r="93" spans="1:17" ht="21" x14ac:dyDescent="0.35">
      <c r="A93" s="14">
        <v>4</v>
      </c>
      <c r="B93" s="12" t="s">
        <v>52</v>
      </c>
      <c r="C93" s="13">
        <v>315000</v>
      </c>
      <c r="D93" s="14" t="s">
        <v>25</v>
      </c>
      <c r="E93" s="27">
        <v>26300</v>
      </c>
      <c r="F93" s="27">
        <v>26300</v>
      </c>
      <c r="G93" s="27">
        <v>26300</v>
      </c>
      <c r="H93" s="27">
        <v>26300</v>
      </c>
      <c r="I93" s="27">
        <v>26300</v>
      </c>
      <c r="J93" s="27">
        <v>26300</v>
      </c>
      <c r="K93" s="27">
        <v>26300</v>
      </c>
      <c r="L93" s="118">
        <v>26300</v>
      </c>
      <c r="M93" s="27">
        <v>26300</v>
      </c>
      <c r="N93" s="27">
        <v>26300</v>
      </c>
      <c r="O93" s="27">
        <v>26300</v>
      </c>
      <c r="P93" s="27">
        <v>25700</v>
      </c>
      <c r="Q93" s="11"/>
    </row>
    <row r="94" spans="1:17" ht="21" x14ac:dyDescent="0.35">
      <c r="A94" s="14"/>
      <c r="B94" s="12"/>
      <c r="C94" s="13"/>
      <c r="D94" s="14" t="s">
        <v>26</v>
      </c>
      <c r="E94" s="27">
        <v>4667.6000000000004</v>
      </c>
      <c r="F94" s="27">
        <v>78011</v>
      </c>
      <c r="G94" s="27">
        <v>15114.34</v>
      </c>
      <c r="H94" s="27">
        <v>17389.919999999998</v>
      </c>
      <c r="I94" s="27">
        <v>21372.799999999999</v>
      </c>
      <c r="J94" s="27">
        <v>37408.68</v>
      </c>
      <c r="K94" s="27">
        <v>40113.339999999997</v>
      </c>
      <c r="L94" s="118">
        <v>20433.46</v>
      </c>
      <c r="M94" s="27">
        <v>27917.360000000001</v>
      </c>
      <c r="N94" s="27">
        <v>4588.84</v>
      </c>
      <c r="O94" s="27"/>
      <c r="P94" s="27"/>
      <c r="Q94" s="11"/>
    </row>
    <row r="95" spans="1:17" ht="21" x14ac:dyDescent="0.35">
      <c r="A95" s="14">
        <v>5</v>
      </c>
      <c r="B95" s="12" t="s">
        <v>144</v>
      </c>
      <c r="C95" s="13">
        <v>55000</v>
      </c>
      <c r="D95" s="14" t="s">
        <v>25</v>
      </c>
      <c r="E95" s="27"/>
      <c r="F95" s="27"/>
      <c r="G95" s="27"/>
      <c r="H95" s="27"/>
      <c r="I95" s="27"/>
      <c r="J95" s="27"/>
      <c r="K95" s="27"/>
      <c r="L95" s="118"/>
      <c r="M95" s="27"/>
      <c r="N95" s="27"/>
      <c r="O95" s="27"/>
      <c r="P95" s="27"/>
      <c r="Q95" s="11"/>
    </row>
    <row r="96" spans="1:17" ht="21" x14ac:dyDescent="0.35">
      <c r="A96" s="14"/>
      <c r="B96" s="12"/>
      <c r="C96" s="13"/>
      <c r="D96" s="14" t="s">
        <v>26</v>
      </c>
      <c r="E96" s="145"/>
      <c r="F96" s="146">
        <v>5446</v>
      </c>
      <c r="G96" s="27">
        <v>6737.72</v>
      </c>
      <c r="H96" s="27">
        <v>37849.1</v>
      </c>
      <c r="I96" s="27">
        <v>23572.67</v>
      </c>
      <c r="J96" s="27">
        <v>188</v>
      </c>
      <c r="K96" s="27"/>
      <c r="L96" s="118">
        <v>46514.43</v>
      </c>
      <c r="M96" s="27">
        <v>15785.71</v>
      </c>
      <c r="N96" s="27">
        <v>31378.49</v>
      </c>
      <c r="O96" s="27"/>
      <c r="P96" s="27"/>
      <c r="Q96" s="11"/>
    </row>
    <row r="97" spans="1:17" ht="21" x14ac:dyDescent="0.35">
      <c r="A97" s="147">
        <v>6</v>
      </c>
      <c r="B97" s="12" t="s">
        <v>146</v>
      </c>
      <c r="C97" s="13">
        <v>660000</v>
      </c>
      <c r="D97" s="14" t="s">
        <v>25</v>
      </c>
      <c r="E97" s="145"/>
      <c r="F97" s="146"/>
      <c r="G97" s="27"/>
      <c r="H97" s="27"/>
      <c r="I97" s="27"/>
      <c r="J97" s="27"/>
      <c r="K97" s="27"/>
      <c r="L97" s="118"/>
      <c r="M97" s="27"/>
      <c r="N97" s="27"/>
      <c r="O97" s="27"/>
      <c r="P97" s="27"/>
      <c r="Q97" s="11"/>
    </row>
    <row r="98" spans="1:17" ht="21" x14ac:dyDescent="0.35">
      <c r="A98" s="147"/>
      <c r="B98" s="12"/>
      <c r="C98" s="13"/>
      <c r="D98" s="14" t="s">
        <v>26</v>
      </c>
      <c r="E98" s="145"/>
      <c r="F98" s="146"/>
      <c r="G98" s="27">
        <v>22740</v>
      </c>
      <c r="H98" s="27">
        <v>133992.04999999999</v>
      </c>
      <c r="I98" s="27">
        <v>75315</v>
      </c>
      <c r="J98" s="27">
        <v>114713.92</v>
      </c>
      <c r="K98" s="27">
        <v>4798</v>
      </c>
      <c r="L98" s="118">
        <v>144645</v>
      </c>
      <c r="M98" s="27">
        <v>47895</v>
      </c>
      <c r="N98" s="27">
        <v>105195</v>
      </c>
      <c r="O98" s="27"/>
      <c r="P98" s="27"/>
      <c r="Q98" s="11"/>
    </row>
    <row r="99" spans="1:17" ht="21" x14ac:dyDescent="0.35">
      <c r="A99" s="203" t="s">
        <v>129</v>
      </c>
      <c r="B99" s="209"/>
      <c r="C99" s="135">
        <f>C87+C89+C91+C93</f>
        <v>831000</v>
      </c>
      <c r="D99" s="137"/>
      <c r="E99" s="135">
        <f>E87+E89+E91+E93</f>
        <v>69300</v>
      </c>
      <c r="F99" s="135">
        <f t="shared" ref="F99:P99" si="4">F87+F89+F91+F93</f>
        <v>69300</v>
      </c>
      <c r="G99" s="135">
        <f t="shared" si="4"/>
        <v>69300</v>
      </c>
      <c r="H99" s="135">
        <f t="shared" si="4"/>
        <v>69300</v>
      </c>
      <c r="I99" s="135">
        <f t="shared" si="4"/>
        <v>69300</v>
      </c>
      <c r="J99" s="135">
        <f t="shared" si="4"/>
        <v>69300</v>
      </c>
      <c r="K99" s="135">
        <f t="shared" si="4"/>
        <v>69300</v>
      </c>
      <c r="L99" s="135">
        <f t="shared" si="4"/>
        <v>69300</v>
      </c>
      <c r="M99" s="135">
        <f t="shared" si="4"/>
        <v>69300</v>
      </c>
      <c r="N99" s="135">
        <f t="shared" si="4"/>
        <v>69300</v>
      </c>
      <c r="O99" s="135">
        <f t="shared" si="4"/>
        <v>69300</v>
      </c>
      <c r="P99" s="135">
        <f t="shared" si="4"/>
        <v>68700</v>
      </c>
      <c r="Q99" s="11"/>
    </row>
    <row r="100" spans="1:17" ht="21" x14ac:dyDescent="0.35">
      <c r="A100" s="203" t="s">
        <v>130</v>
      </c>
      <c r="B100" s="209"/>
      <c r="C100" s="135">
        <f>C88+C90+C92+C96</f>
        <v>0</v>
      </c>
      <c r="D100" s="137"/>
      <c r="E100" s="135">
        <f>E88+E90+E92+E94</f>
        <v>4667.6000000000004</v>
      </c>
      <c r="F100" s="135">
        <f>F88+F90+F92+F94</f>
        <v>111364.64</v>
      </c>
      <c r="G100" s="135">
        <f t="shared" ref="G100:P100" si="5">G88+G90+G92+G96</f>
        <v>42856.24</v>
      </c>
      <c r="H100" s="135">
        <f t="shared" si="5"/>
        <v>73162.489999999991</v>
      </c>
      <c r="I100" s="135">
        <f t="shared" si="5"/>
        <v>67045.19</v>
      </c>
      <c r="J100" s="135">
        <f t="shared" si="5"/>
        <v>44897.59</v>
      </c>
      <c r="K100" s="135">
        <f t="shared" si="5"/>
        <v>39041.519999999997</v>
      </c>
      <c r="L100" s="135">
        <f t="shared" si="5"/>
        <v>86934.540000000008</v>
      </c>
      <c r="M100" s="135">
        <f t="shared" si="5"/>
        <v>56243.01</v>
      </c>
      <c r="N100" s="135">
        <f t="shared" si="5"/>
        <v>73358.63</v>
      </c>
      <c r="O100" s="135">
        <f t="shared" si="5"/>
        <v>0</v>
      </c>
      <c r="P100" s="135">
        <f t="shared" si="5"/>
        <v>0</v>
      </c>
      <c r="Q100" s="11"/>
    </row>
    <row r="101" spans="1:17" ht="21" x14ac:dyDescent="0.35">
      <c r="A101" s="97" t="s">
        <v>87</v>
      </c>
      <c r="B101" s="97"/>
      <c r="C101" s="97"/>
      <c r="D101" s="97"/>
      <c r="E101" s="98"/>
      <c r="F101" s="98"/>
      <c r="G101" s="98"/>
      <c r="H101" s="98"/>
      <c r="I101" s="98"/>
      <c r="J101" s="98"/>
      <c r="K101" s="98"/>
      <c r="L101" s="119"/>
      <c r="M101" s="98"/>
      <c r="N101" s="98"/>
      <c r="O101" s="98"/>
      <c r="P101" s="98"/>
      <c r="Q101" s="11"/>
    </row>
    <row r="102" spans="1:17" ht="21" x14ac:dyDescent="0.35">
      <c r="A102" s="97" t="s">
        <v>88</v>
      </c>
      <c r="B102" s="97"/>
      <c r="C102" s="97"/>
      <c r="D102" s="97"/>
      <c r="E102" s="98"/>
      <c r="F102" s="98"/>
      <c r="G102" s="98"/>
      <c r="H102" s="98"/>
      <c r="I102" s="98"/>
      <c r="J102" s="98"/>
      <c r="K102" s="98"/>
      <c r="L102" s="119"/>
      <c r="M102" s="98"/>
      <c r="N102" s="98"/>
      <c r="O102" s="98"/>
      <c r="P102" s="98"/>
      <c r="Q102" s="11"/>
    </row>
    <row r="103" spans="1:17" ht="21" x14ac:dyDescent="0.35">
      <c r="B103" s="127" t="s">
        <v>109</v>
      </c>
      <c r="C103" s="97"/>
      <c r="D103" s="97"/>
      <c r="E103" s="98"/>
      <c r="F103" s="98"/>
      <c r="G103" s="98"/>
      <c r="H103" s="98"/>
      <c r="I103" s="98"/>
      <c r="J103" s="98"/>
      <c r="K103" s="98"/>
      <c r="L103" s="119"/>
      <c r="M103" s="98"/>
      <c r="N103" s="98"/>
      <c r="O103" s="98"/>
      <c r="P103" s="98"/>
      <c r="Q103" s="11"/>
    </row>
    <row r="104" spans="1:17" ht="21" x14ac:dyDescent="0.35">
      <c r="A104" s="97" t="s">
        <v>24</v>
      </c>
      <c r="B104" s="102" t="s">
        <v>110</v>
      </c>
      <c r="C104" s="103" t="s">
        <v>113</v>
      </c>
      <c r="D104" s="14" t="s">
        <v>25</v>
      </c>
      <c r="E104" s="100">
        <v>122000</v>
      </c>
      <c r="F104" s="98"/>
      <c r="G104" s="100"/>
      <c r="H104" s="98"/>
      <c r="I104" s="100"/>
      <c r="J104" s="98"/>
      <c r="K104" s="98"/>
      <c r="L104" s="119"/>
      <c r="M104" s="98"/>
      <c r="N104" s="98"/>
      <c r="O104" s="98"/>
      <c r="P104" s="98"/>
      <c r="Q104" s="11"/>
    </row>
    <row r="105" spans="1:17" ht="21" x14ac:dyDescent="0.35">
      <c r="A105" s="97"/>
      <c r="B105" s="102" t="s">
        <v>111</v>
      </c>
      <c r="C105" s="101"/>
      <c r="D105" s="14" t="s">
        <v>26</v>
      </c>
      <c r="E105" s="98"/>
      <c r="F105" s="98"/>
      <c r="G105" s="98"/>
      <c r="H105" s="98"/>
      <c r="I105" s="98"/>
      <c r="J105" s="107">
        <v>121000</v>
      </c>
      <c r="K105" s="98"/>
      <c r="L105" s="119"/>
      <c r="M105" s="98"/>
      <c r="N105" s="98"/>
      <c r="O105" s="98"/>
      <c r="P105" s="98"/>
      <c r="Q105" s="11"/>
    </row>
    <row r="106" spans="1:17" ht="21" x14ac:dyDescent="0.35">
      <c r="A106" s="97"/>
      <c r="B106" s="102" t="s">
        <v>112</v>
      </c>
      <c r="C106" s="103"/>
      <c r="D106" s="14"/>
      <c r="E106" s="98"/>
      <c r="F106" s="98"/>
      <c r="G106" s="98"/>
      <c r="H106" s="98"/>
      <c r="I106" s="100"/>
      <c r="J106" s="98"/>
      <c r="K106" s="98"/>
      <c r="L106" s="119"/>
      <c r="M106" s="98"/>
      <c r="N106" s="98"/>
      <c r="O106" s="98"/>
      <c r="P106" s="98"/>
      <c r="Q106" s="11"/>
    </row>
    <row r="107" spans="1:17" ht="21" x14ac:dyDescent="0.35">
      <c r="A107" s="97"/>
      <c r="B107" s="101"/>
      <c r="C107" s="101"/>
      <c r="D107" s="14"/>
      <c r="E107" s="98"/>
      <c r="F107" s="98"/>
      <c r="G107" s="98"/>
      <c r="H107" s="98"/>
      <c r="I107" s="98"/>
      <c r="J107" s="107"/>
      <c r="K107" s="98"/>
      <c r="L107" s="119"/>
      <c r="M107" s="98"/>
      <c r="N107" s="98"/>
      <c r="O107" s="98"/>
      <c r="P107" s="98"/>
      <c r="Q107" s="11"/>
    </row>
    <row r="108" spans="1:17" ht="21" x14ac:dyDescent="0.35">
      <c r="A108" s="97" t="s">
        <v>89</v>
      </c>
      <c r="B108" s="99" t="s">
        <v>90</v>
      </c>
      <c r="C108" s="101"/>
      <c r="D108" s="14"/>
      <c r="E108" s="98"/>
      <c r="F108" s="98"/>
      <c r="G108" s="98"/>
      <c r="H108" s="98"/>
      <c r="I108" s="98"/>
      <c r="J108" s="98"/>
      <c r="K108" s="98"/>
      <c r="L108" s="119"/>
      <c r="M108" s="98"/>
      <c r="N108" s="98"/>
      <c r="O108" s="98"/>
      <c r="P108" s="98"/>
      <c r="Q108" s="11"/>
    </row>
    <row r="109" spans="1:17" ht="21" x14ac:dyDescent="0.35">
      <c r="A109" s="97"/>
      <c r="B109" s="102" t="s">
        <v>115</v>
      </c>
      <c r="C109" s="103" t="s">
        <v>116</v>
      </c>
      <c r="D109" s="14" t="s">
        <v>25</v>
      </c>
      <c r="E109" s="100">
        <v>1489000</v>
      </c>
      <c r="F109" s="98"/>
      <c r="G109" s="98"/>
      <c r="H109" s="98"/>
      <c r="I109" s="98"/>
      <c r="J109" s="98"/>
      <c r="K109" s="98"/>
      <c r="L109" s="119"/>
      <c r="M109" s="98"/>
      <c r="N109" s="98"/>
      <c r="O109" s="98"/>
      <c r="P109" s="98"/>
      <c r="Q109" s="11"/>
    </row>
    <row r="110" spans="1:17" ht="21" x14ac:dyDescent="0.35">
      <c r="A110" s="97"/>
      <c r="B110" s="102" t="s">
        <v>114</v>
      </c>
      <c r="C110" s="101"/>
      <c r="D110" s="14" t="s">
        <v>26</v>
      </c>
      <c r="E110" s="98"/>
      <c r="F110" s="98"/>
      <c r="G110" s="98"/>
      <c r="H110" s="98"/>
      <c r="I110" s="100">
        <v>1368000</v>
      </c>
      <c r="J110" s="98"/>
      <c r="K110" s="98"/>
      <c r="L110" s="119"/>
      <c r="M110" s="98"/>
      <c r="N110" s="98"/>
      <c r="O110" s="98"/>
      <c r="P110" s="98"/>
      <c r="Q110" s="11"/>
    </row>
    <row r="111" spans="1:17" ht="21" x14ac:dyDescent="0.35">
      <c r="A111" s="97"/>
      <c r="B111" s="102" t="s">
        <v>91</v>
      </c>
      <c r="C111" s="101"/>
      <c r="D111" s="14"/>
      <c r="E111" s="98"/>
      <c r="F111" s="98"/>
      <c r="G111" s="98"/>
      <c r="H111" s="98"/>
      <c r="I111" s="98"/>
      <c r="J111" s="98"/>
      <c r="K111" s="98"/>
      <c r="L111" s="119"/>
      <c r="M111" s="98"/>
      <c r="N111" s="98"/>
      <c r="O111" s="98"/>
      <c r="P111" s="98"/>
      <c r="Q111" s="11"/>
    </row>
    <row r="112" spans="1:17" ht="21" x14ac:dyDescent="0.35">
      <c r="A112" s="97"/>
      <c r="B112" s="102"/>
      <c r="C112" s="101"/>
      <c r="D112" s="14"/>
      <c r="E112" s="98"/>
      <c r="F112" s="98"/>
      <c r="G112" s="98"/>
      <c r="H112" s="98"/>
      <c r="I112" s="98"/>
      <c r="J112" s="98"/>
      <c r="K112" s="98"/>
      <c r="L112" s="119"/>
      <c r="M112" s="98"/>
      <c r="N112" s="98"/>
      <c r="O112" s="98"/>
      <c r="P112" s="98"/>
      <c r="Q112" s="11"/>
    </row>
    <row r="113" spans="1:17" ht="21" x14ac:dyDescent="0.35">
      <c r="A113" s="97"/>
      <c r="B113" s="102" t="s">
        <v>117</v>
      </c>
      <c r="C113" s="103" t="s">
        <v>118</v>
      </c>
      <c r="D113" s="14" t="s">
        <v>25</v>
      </c>
      <c r="E113" s="100">
        <v>1214000</v>
      </c>
      <c r="F113" s="98"/>
      <c r="G113" s="98"/>
      <c r="H113" s="98"/>
      <c r="I113" s="100"/>
      <c r="J113" s="98"/>
      <c r="K113" s="98"/>
      <c r="L113" s="119"/>
      <c r="M113" s="98"/>
      <c r="N113" s="98"/>
      <c r="O113" s="98"/>
      <c r="P113" s="98"/>
      <c r="Q113" s="11"/>
    </row>
    <row r="114" spans="1:17" ht="21" x14ac:dyDescent="0.35">
      <c r="A114" s="97"/>
      <c r="B114" s="102" t="s">
        <v>91</v>
      </c>
      <c r="C114" s="101"/>
      <c r="D114" s="14" t="s">
        <v>26</v>
      </c>
      <c r="E114" s="98"/>
      <c r="F114" s="98"/>
      <c r="G114" s="98"/>
      <c r="H114" s="98"/>
      <c r="I114" s="100">
        <v>1214000</v>
      </c>
      <c r="J114" s="98"/>
      <c r="K114" s="98"/>
      <c r="L114" s="119"/>
      <c r="M114" s="107"/>
      <c r="N114" s="98"/>
      <c r="O114" s="98"/>
      <c r="P114" s="98"/>
      <c r="Q114" s="11"/>
    </row>
    <row r="115" spans="1:17" ht="21" x14ac:dyDescent="0.35">
      <c r="A115" s="97"/>
      <c r="B115" s="99"/>
      <c r="C115" s="97"/>
      <c r="D115" s="14"/>
      <c r="E115" s="98"/>
      <c r="F115" s="98"/>
      <c r="G115" s="98"/>
      <c r="H115" s="98"/>
      <c r="I115" s="98"/>
      <c r="J115" s="98"/>
      <c r="K115" s="98"/>
      <c r="L115" s="119"/>
      <c r="M115" s="98"/>
      <c r="N115" s="98"/>
      <c r="O115" s="98"/>
      <c r="P115" s="98"/>
      <c r="Q115" s="11"/>
    </row>
    <row r="116" spans="1:17" ht="21" x14ac:dyDescent="0.35">
      <c r="A116" s="203" t="s">
        <v>129</v>
      </c>
      <c r="B116" s="204"/>
      <c r="C116" s="135">
        <f>C104+C109+C113</f>
        <v>2825000</v>
      </c>
      <c r="D116" s="137"/>
      <c r="E116" s="135">
        <f>E104+E109+E113</f>
        <v>2825000</v>
      </c>
      <c r="F116" s="135">
        <f t="shared" ref="F116:P116" si="6">F104+F109+F113</f>
        <v>0</v>
      </c>
      <c r="G116" s="135">
        <f t="shared" si="6"/>
        <v>0</v>
      </c>
      <c r="H116" s="135">
        <f t="shared" si="6"/>
        <v>0</v>
      </c>
      <c r="I116" s="135">
        <f t="shared" si="6"/>
        <v>0</v>
      </c>
      <c r="J116" s="135">
        <f t="shared" si="6"/>
        <v>0</v>
      </c>
      <c r="K116" s="135">
        <f t="shared" si="6"/>
        <v>0</v>
      </c>
      <c r="L116" s="135">
        <f t="shared" si="6"/>
        <v>0</v>
      </c>
      <c r="M116" s="135">
        <f t="shared" si="6"/>
        <v>0</v>
      </c>
      <c r="N116" s="135">
        <f t="shared" si="6"/>
        <v>0</v>
      </c>
      <c r="O116" s="135">
        <f t="shared" si="6"/>
        <v>0</v>
      </c>
      <c r="P116" s="135">
        <f t="shared" si="6"/>
        <v>0</v>
      </c>
      <c r="Q116" s="11"/>
    </row>
    <row r="117" spans="1:17" ht="21" x14ac:dyDescent="0.35">
      <c r="A117" s="203" t="s">
        <v>130</v>
      </c>
      <c r="B117" s="204"/>
      <c r="C117" s="135">
        <f>C105+C110+C114</f>
        <v>0</v>
      </c>
      <c r="D117" s="137"/>
      <c r="E117" s="135">
        <f>E105+E110+E114</f>
        <v>0</v>
      </c>
      <c r="F117" s="135">
        <f t="shared" ref="F117:P117" si="7">F105+F110+F114</f>
        <v>0</v>
      </c>
      <c r="G117" s="135">
        <f t="shared" si="7"/>
        <v>0</v>
      </c>
      <c r="H117" s="135">
        <f t="shared" si="7"/>
        <v>0</v>
      </c>
      <c r="I117" s="135">
        <f t="shared" si="7"/>
        <v>2582000</v>
      </c>
      <c r="J117" s="135">
        <f t="shared" si="7"/>
        <v>121000</v>
      </c>
      <c r="K117" s="135">
        <f t="shared" si="7"/>
        <v>0</v>
      </c>
      <c r="L117" s="135">
        <f t="shared" si="7"/>
        <v>0</v>
      </c>
      <c r="M117" s="135">
        <f t="shared" si="7"/>
        <v>0</v>
      </c>
      <c r="N117" s="135">
        <f t="shared" si="7"/>
        <v>0</v>
      </c>
      <c r="O117" s="135">
        <f t="shared" si="7"/>
        <v>0</v>
      </c>
      <c r="P117" s="135">
        <f t="shared" si="7"/>
        <v>0</v>
      </c>
      <c r="Q117" s="11"/>
    </row>
    <row r="118" spans="1:17" ht="21" x14ac:dyDescent="0.35">
      <c r="A118" s="166" t="s">
        <v>150</v>
      </c>
      <c r="B118" s="156"/>
      <c r="C118" s="100"/>
      <c r="D118" s="163"/>
      <c r="E118" s="100"/>
      <c r="F118" s="100"/>
      <c r="G118" s="100"/>
      <c r="H118" s="100"/>
      <c r="I118" s="164"/>
      <c r="J118" s="100"/>
      <c r="K118" s="165"/>
      <c r="L118" s="100"/>
      <c r="M118" s="100"/>
      <c r="N118" s="100"/>
      <c r="O118" s="100"/>
      <c r="P118" s="100"/>
      <c r="Q118" s="11"/>
    </row>
    <row r="119" spans="1:17" ht="21" x14ac:dyDescent="0.35">
      <c r="A119" s="166"/>
      <c r="B119" s="167" t="s">
        <v>152</v>
      </c>
      <c r="C119" s="100">
        <v>140000</v>
      </c>
      <c r="D119" s="14" t="s">
        <v>25</v>
      </c>
      <c r="E119" s="100"/>
      <c r="F119" s="100"/>
      <c r="G119" s="100"/>
      <c r="H119" s="100"/>
      <c r="I119" s="164"/>
      <c r="J119" s="100"/>
      <c r="K119" s="165"/>
      <c r="L119" s="100"/>
      <c r="M119" s="100"/>
      <c r="N119" s="100"/>
      <c r="O119" s="100"/>
      <c r="P119" s="100"/>
      <c r="Q119" s="11"/>
    </row>
    <row r="120" spans="1:17" ht="21" x14ac:dyDescent="0.35">
      <c r="A120" s="155"/>
      <c r="B120" s="168" t="s">
        <v>151</v>
      </c>
      <c r="C120" s="100"/>
      <c r="D120" s="14" t="s">
        <v>26</v>
      </c>
      <c r="E120" s="100"/>
      <c r="F120" s="100"/>
      <c r="G120" s="100"/>
      <c r="H120" s="100"/>
      <c r="I120" s="164">
        <v>66400</v>
      </c>
      <c r="J120" s="100"/>
      <c r="K120" s="165"/>
      <c r="L120" s="100"/>
      <c r="M120" s="100"/>
      <c r="N120" s="100"/>
      <c r="O120" s="100"/>
      <c r="P120" s="100"/>
      <c r="Q120" s="11"/>
    </row>
    <row r="121" spans="1:17" ht="21" x14ac:dyDescent="0.35">
      <c r="A121" s="155"/>
      <c r="B121" s="168"/>
      <c r="C121" s="100"/>
      <c r="D121" s="163"/>
      <c r="E121" s="100"/>
      <c r="F121" s="100"/>
      <c r="G121" s="100"/>
      <c r="H121" s="100"/>
      <c r="I121" s="164"/>
      <c r="J121" s="100"/>
      <c r="K121" s="165"/>
      <c r="L121" s="100"/>
      <c r="M121" s="100"/>
      <c r="N121" s="100"/>
      <c r="O121" s="100"/>
      <c r="P121" s="100"/>
      <c r="Q121" s="11"/>
    </row>
    <row r="122" spans="1:17" ht="21" x14ac:dyDescent="0.35">
      <c r="A122" s="6" t="s">
        <v>67</v>
      </c>
      <c r="B122" s="12"/>
      <c r="C122" s="51"/>
      <c r="D122" s="62"/>
      <c r="E122" s="72"/>
      <c r="F122" s="72"/>
      <c r="G122" s="72"/>
      <c r="H122" s="72"/>
      <c r="I122" s="73"/>
      <c r="J122" s="74"/>
      <c r="K122" s="75"/>
      <c r="L122" s="117"/>
      <c r="M122" s="72"/>
      <c r="N122" s="72"/>
      <c r="O122" s="61"/>
      <c r="P122" s="61"/>
      <c r="Q122" s="11"/>
    </row>
    <row r="123" spans="1:17" ht="21" x14ac:dyDescent="0.35">
      <c r="A123" s="6" t="s">
        <v>68</v>
      </c>
      <c r="B123" s="12"/>
      <c r="C123" s="51"/>
      <c r="D123" s="62"/>
      <c r="E123" s="72"/>
      <c r="F123" s="72"/>
      <c r="G123" s="72"/>
      <c r="H123" s="72"/>
      <c r="I123" s="73"/>
      <c r="J123" s="74"/>
      <c r="K123" s="75"/>
      <c r="L123" s="117"/>
      <c r="M123" s="72"/>
      <c r="N123" s="72"/>
      <c r="O123" s="61"/>
      <c r="P123" s="61"/>
      <c r="Q123" s="11"/>
    </row>
    <row r="124" spans="1:17" ht="21" x14ac:dyDescent="0.35">
      <c r="A124" s="6" t="s">
        <v>69</v>
      </c>
      <c r="B124" s="12"/>
      <c r="C124" s="51"/>
      <c r="D124" s="62"/>
      <c r="E124" s="72"/>
      <c r="F124" s="72"/>
      <c r="G124" s="72"/>
      <c r="H124" s="72"/>
      <c r="I124" s="73"/>
      <c r="J124" s="74"/>
      <c r="K124" s="75"/>
      <c r="L124" s="117"/>
      <c r="M124" s="72"/>
      <c r="N124" s="72"/>
      <c r="O124" s="61"/>
      <c r="P124" s="61"/>
      <c r="Q124" s="11"/>
    </row>
    <row r="125" spans="1:17" ht="21" x14ac:dyDescent="0.35">
      <c r="A125" s="17" t="s">
        <v>27</v>
      </c>
      <c r="B125" s="17"/>
      <c r="C125" s="61"/>
      <c r="D125" s="61"/>
      <c r="E125" s="61"/>
      <c r="F125" s="61"/>
      <c r="G125" s="61"/>
      <c r="H125" s="61"/>
      <c r="I125" s="76"/>
      <c r="J125" s="77"/>
      <c r="K125" s="78"/>
      <c r="L125" s="120"/>
      <c r="M125" s="61"/>
      <c r="N125" s="61"/>
      <c r="O125" s="61"/>
      <c r="P125" s="61"/>
      <c r="Q125" s="11"/>
    </row>
    <row r="126" spans="1:17" ht="21" x14ac:dyDescent="0.35">
      <c r="A126" s="6" t="s">
        <v>29</v>
      </c>
      <c r="B126" s="17"/>
      <c r="C126" s="61"/>
      <c r="D126" s="61"/>
      <c r="E126" s="61"/>
      <c r="F126" s="61"/>
      <c r="G126" s="61"/>
      <c r="H126" s="61"/>
      <c r="I126" s="76"/>
      <c r="J126" s="77"/>
      <c r="K126" s="78"/>
      <c r="L126" s="120"/>
      <c r="M126" s="61"/>
      <c r="N126" s="61"/>
      <c r="O126" s="61"/>
      <c r="P126" s="61"/>
      <c r="Q126" s="11"/>
    </row>
    <row r="127" spans="1:17" ht="21" x14ac:dyDescent="0.35">
      <c r="A127" s="16">
        <v>1</v>
      </c>
      <c r="B127" s="17" t="s">
        <v>53</v>
      </c>
      <c r="C127" s="18">
        <v>72000</v>
      </c>
      <c r="D127" s="18" t="s">
        <v>25</v>
      </c>
      <c r="E127" s="28">
        <v>72000</v>
      </c>
      <c r="F127" s="28">
        <v>0</v>
      </c>
      <c r="G127" s="28">
        <v>0</v>
      </c>
      <c r="H127" s="28">
        <v>0</v>
      </c>
      <c r="I127" s="28">
        <v>0</v>
      </c>
      <c r="J127" s="28">
        <v>0</v>
      </c>
      <c r="K127" s="28">
        <v>0</v>
      </c>
      <c r="L127" s="116"/>
      <c r="M127" s="28">
        <v>0</v>
      </c>
      <c r="N127" s="28">
        <v>0</v>
      </c>
      <c r="O127" s="28">
        <v>0</v>
      </c>
      <c r="P127" s="28">
        <v>0</v>
      </c>
      <c r="Q127" s="11"/>
    </row>
    <row r="128" spans="1:17" ht="21" x14ac:dyDescent="0.35">
      <c r="A128" s="16"/>
      <c r="B128" s="17" t="s">
        <v>54</v>
      </c>
      <c r="C128" s="18">
        <v>0</v>
      </c>
      <c r="D128" s="18" t="s">
        <v>26</v>
      </c>
      <c r="E128" s="28"/>
      <c r="F128" s="28">
        <v>7000</v>
      </c>
      <c r="G128" s="28"/>
      <c r="H128" s="28">
        <v>9500</v>
      </c>
      <c r="I128" s="28">
        <v>4500</v>
      </c>
      <c r="J128" s="28">
        <v>4000</v>
      </c>
      <c r="K128" s="28">
        <v>10500</v>
      </c>
      <c r="L128" s="116">
        <v>5500</v>
      </c>
      <c r="M128" s="28">
        <v>8000</v>
      </c>
      <c r="N128" s="28">
        <v>7500</v>
      </c>
      <c r="O128" s="28"/>
      <c r="P128" s="28"/>
      <c r="Q128" s="11"/>
    </row>
    <row r="129" spans="1:17" ht="21" x14ac:dyDescent="0.35">
      <c r="A129" s="16">
        <v>2</v>
      </c>
      <c r="B129" s="17" t="s">
        <v>70</v>
      </c>
      <c r="C129" s="24">
        <v>10000</v>
      </c>
      <c r="D129" s="12" t="s">
        <v>25</v>
      </c>
      <c r="E129" s="28"/>
      <c r="F129" s="28"/>
      <c r="G129" s="28"/>
      <c r="H129" s="28"/>
      <c r="I129" s="38"/>
      <c r="J129" s="28"/>
      <c r="K129" s="40">
        <v>10000</v>
      </c>
      <c r="L129" s="116"/>
      <c r="M129" s="28"/>
      <c r="N129" s="28"/>
      <c r="O129" s="28"/>
      <c r="P129" s="28"/>
      <c r="Q129" s="11"/>
    </row>
    <row r="130" spans="1:17" ht="21" x14ac:dyDescent="0.35">
      <c r="A130" s="16"/>
      <c r="B130" s="17" t="s">
        <v>58</v>
      </c>
      <c r="C130" s="28"/>
      <c r="D130" s="12" t="s">
        <v>26</v>
      </c>
      <c r="E130" s="28"/>
      <c r="F130" s="28"/>
      <c r="G130" s="28"/>
      <c r="H130" s="28"/>
      <c r="I130" s="38"/>
      <c r="J130" s="28"/>
      <c r="K130" s="40"/>
      <c r="L130" s="116"/>
      <c r="M130" s="28"/>
      <c r="N130" s="28"/>
      <c r="O130" s="28"/>
      <c r="P130" s="28"/>
      <c r="Q130" s="11"/>
    </row>
    <row r="131" spans="1:17" ht="21" x14ac:dyDescent="0.35">
      <c r="A131" s="16">
        <v>3</v>
      </c>
      <c r="B131" s="17" t="s">
        <v>142</v>
      </c>
      <c r="C131" s="28">
        <v>3000</v>
      </c>
      <c r="D131" s="12" t="s">
        <v>25</v>
      </c>
      <c r="E131" s="28"/>
      <c r="F131" s="28"/>
      <c r="G131" s="28"/>
      <c r="H131" s="28"/>
      <c r="I131" s="38"/>
      <c r="J131" s="28"/>
      <c r="K131" s="40"/>
      <c r="L131" s="116"/>
      <c r="M131" s="28"/>
      <c r="N131" s="28"/>
      <c r="O131" s="28"/>
      <c r="P131" s="28"/>
      <c r="Q131" s="11"/>
    </row>
    <row r="132" spans="1:17" ht="21" x14ac:dyDescent="0.35">
      <c r="A132" s="16"/>
      <c r="B132" s="17" t="s">
        <v>143</v>
      </c>
      <c r="C132" s="8"/>
      <c r="D132" s="12" t="s">
        <v>26</v>
      </c>
      <c r="E132" s="28"/>
      <c r="F132" s="28">
        <v>2183</v>
      </c>
      <c r="G132" s="28"/>
      <c r="H132" s="28"/>
      <c r="I132" s="28"/>
      <c r="J132" s="28"/>
      <c r="K132" s="28"/>
      <c r="L132" s="116"/>
      <c r="M132" s="28"/>
      <c r="N132" s="28"/>
      <c r="O132" s="28"/>
      <c r="P132" s="28"/>
      <c r="Q132" s="11"/>
    </row>
    <row r="133" spans="1:17" ht="21" x14ac:dyDescent="0.35">
      <c r="A133" s="203" t="s">
        <v>129</v>
      </c>
      <c r="B133" s="204"/>
      <c r="C133" s="135">
        <f>C127+C129</f>
        <v>82000</v>
      </c>
      <c r="D133" s="137"/>
      <c r="E133" s="135">
        <f>E127+E129</f>
        <v>72000</v>
      </c>
      <c r="F133" s="135">
        <f t="shared" ref="F133:P133" si="8">F127+F129</f>
        <v>0</v>
      </c>
      <c r="G133" s="135">
        <f t="shared" si="8"/>
        <v>0</v>
      </c>
      <c r="H133" s="135">
        <f t="shared" si="8"/>
        <v>0</v>
      </c>
      <c r="I133" s="135">
        <f t="shared" si="8"/>
        <v>0</v>
      </c>
      <c r="J133" s="135">
        <f t="shared" si="8"/>
        <v>0</v>
      </c>
      <c r="K133" s="135">
        <f t="shared" si="8"/>
        <v>10000</v>
      </c>
      <c r="L133" s="135">
        <f t="shared" si="8"/>
        <v>0</v>
      </c>
      <c r="M133" s="135">
        <f t="shared" si="8"/>
        <v>0</v>
      </c>
      <c r="N133" s="135">
        <f t="shared" si="8"/>
        <v>0</v>
      </c>
      <c r="O133" s="135">
        <f t="shared" si="8"/>
        <v>0</v>
      </c>
      <c r="P133" s="135">
        <f t="shared" si="8"/>
        <v>0</v>
      </c>
      <c r="Q133" s="11"/>
    </row>
    <row r="134" spans="1:17" ht="21" x14ac:dyDescent="0.35">
      <c r="A134" s="203" t="s">
        <v>130</v>
      </c>
      <c r="B134" s="204"/>
      <c r="C134" s="135">
        <f>C128+C130</f>
        <v>0</v>
      </c>
      <c r="D134" s="137"/>
      <c r="E134" s="135">
        <f>E128+E130</f>
        <v>0</v>
      </c>
      <c r="F134" s="135">
        <f t="shared" ref="F134:P134" si="9">F128+F130</f>
        <v>7000</v>
      </c>
      <c r="G134" s="135">
        <f t="shared" si="9"/>
        <v>0</v>
      </c>
      <c r="H134" s="135">
        <f t="shared" si="9"/>
        <v>9500</v>
      </c>
      <c r="I134" s="135">
        <f t="shared" si="9"/>
        <v>4500</v>
      </c>
      <c r="J134" s="135">
        <f t="shared" si="9"/>
        <v>4000</v>
      </c>
      <c r="K134" s="135">
        <f t="shared" si="9"/>
        <v>10500</v>
      </c>
      <c r="L134" s="135">
        <f t="shared" si="9"/>
        <v>5500</v>
      </c>
      <c r="M134" s="135">
        <f t="shared" si="9"/>
        <v>8000</v>
      </c>
      <c r="N134" s="135">
        <f t="shared" si="9"/>
        <v>7500</v>
      </c>
      <c r="O134" s="135">
        <f t="shared" si="9"/>
        <v>0</v>
      </c>
      <c r="P134" s="135">
        <f t="shared" si="9"/>
        <v>0</v>
      </c>
      <c r="Q134" s="11"/>
    </row>
    <row r="135" spans="1:17" ht="21" x14ac:dyDescent="0.35">
      <c r="A135" s="169"/>
      <c r="B135" s="170"/>
      <c r="C135" s="173"/>
      <c r="D135" s="137"/>
      <c r="E135" s="135"/>
      <c r="F135" s="135"/>
      <c r="G135" s="135"/>
      <c r="H135" s="135"/>
      <c r="I135" s="174"/>
      <c r="J135" s="135"/>
      <c r="K135" s="175"/>
      <c r="L135" s="135"/>
      <c r="M135" s="135"/>
      <c r="N135" s="135"/>
      <c r="O135" s="135"/>
      <c r="P135" s="135"/>
      <c r="Q135" s="11"/>
    </row>
    <row r="136" spans="1:17" ht="21" x14ac:dyDescent="0.35">
      <c r="A136" s="169"/>
      <c r="B136" s="170"/>
      <c r="C136" s="173"/>
      <c r="D136" s="137"/>
      <c r="E136" s="135"/>
      <c r="F136" s="135"/>
      <c r="G136" s="135"/>
      <c r="H136" s="135"/>
      <c r="I136" s="174"/>
      <c r="J136" s="135"/>
      <c r="K136" s="175"/>
      <c r="L136" s="135"/>
      <c r="M136" s="135"/>
      <c r="N136" s="135"/>
      <c r="O136" s="135"/>
      <c r="P136" s="135"/>
      <c r="Q136" s="11"/>
    </row>
    <row r="137" spans="1:17" ht="21" x14ac:dyDescent="0.35">
      <c r="A137" s="6" t="s">
        <v>119</v>
      </c>
      <c r="B137" s="93"/>
      <c r="C137" s="94"/>
      <c r="D137" s="12"/>
      <c r="E137" s="28"/>
      <c r="F137" s="28"/>
      <c r="G137" s="28"/>
      <c r="H137" s="28"/>
      <c r="I137" s="38"/>
      <c r="J137" s="28"/>
      <c r="K137" s="40"/>
      <c r="L137" s="116"/>
      <c r="M137" s="28"/>
      <c r="N137" s="28"/>
      <c r="O137" s="28"/>
      <c r="P137" s="28"/>
      <c r="Q137" s="11"/>
    </row>
    <row r="138" spans="1:17" ht="21" x14ac:dyDescent="0.35">
      <c r="A138" s="95" t="s">
        <v>120</v>
      </c>
      <c r="B138" s="93"/>
      <c r="C138" s="94"/>
      <c r="D138" s="12"/>
      <c r="E138" s="28"/>
      <c r="F138" s="28"/>
      <c r="G138" s="28"/>
      <c r="H138" s="28"/>
      <c r="I138" s="38"/>
      <c r="J138" s="28"/>
      <c r="K138" s="40"/>
      <c r="L138" s="116"/>
      <c r="M138" s="28"/>
      <c r="N138" s="28"/>
      <c r="O138" s="28"/>
      <c r="P138" s="28"/>
      <c r="Q138" s="11"/>
    </row>
    <row r="139" spans="1:17" ht="21" x14ac:dyDescent="0.35">
      <c r="A139" s="7" t="s">
        <v>27</v>
      </c>
      <c r="B139" s="17"/>
      <c r="C139" s="8"/>
      <c r="D139" s="12"/>
      <c r="E139" s="28"/>
      <c r="F139" s="28"/>
      <c r="G139" s="28"/>
      <c r="H139" s="28"/>
      <c r="I139" s="38"/>
      <c r="J139" s="28"/>
      <c r="K139" s="40"/>
      <c r="L139" s="116"/>
      <c r="M139" s="28"/>
      <c r="N139" s="28"/>
      <c r="O139" s="28"/>
      <c r="P139" s="28"/>
      <c r="Q139" s="11"/>
    </row>
    <row r="140" spans="1:17" ht="21" x14ac:dyDescent="0.35">
      <c r="A140" s="6" t="s">
        <v>29</v>
      </c>
      <c r="B140" s="17"/>
      <c r="C140" s="8"/>
      <c r="D140" s="12"/>
      <c r="E140" s="28"/>
      <c r="F140" s="28"/>
      <c r="G140" s="28"/>
      <c r="H140" s="28"/>
      <c r="I140" s="38"/>
      <c r="J140" s="28"/>
      <c r="K140" s="40"/>
      <c r="L140" s="116"/>
      <c r="M140" s="28"/>
      <c r="N140" s="28"/>
      <c r="O140" s="28"/>
      <c r="P140" s="28"/>
      <c r="Q140" s="11"/>
    </row>
    <row r="141" spans="1:17" ht="21" x14ac:dyDescent="0.35">
      <c r="A141" s="16"/>
      <c r="B141" s="93" t="s">
        <v>122</v>
      </c>
      <c r="C141" s="21" t="s">
        <v>135</v>
      </c>
      <c r="D141" s="12" t="s">
        <v>25</v>
      </c>
      <c r="E141" s="28"/>
      <c r="F141" s="28"/>
      <c r="G141" s="28">
        <v>10000</v>
      </c>
      <c r="H141" s="28"/>
      <c r="I141" s="38"/>
      <c r="J141" s="28"/>
      <c r="K141" s="40"/>
      <c r="L141" s="116"/>
      <c r="M141" s="28"/>
      <c r="N141" s="28"/>
      <c r="O141" s="28"/>
      <c r="P141" s="28"/>
      <c r="Q141" s="11"/>
    </row>
    <row r="142" spans="1:17" ht="21" x14ac:dyDescent="0.35">
      <c r="A142" s="16"/>
      <c r="B142" s="93" t="s">
        <v>121</v>
      </c>
      <c r="C142" s="8"/>
      <c r="D142" s="12" t="s">
        <v>26</v>
      </c>
      <c r="E142" s="28"/>
      <c r="F142" s="28"/>
      <c r="G142" s="28"/>
      <c r="H142" s="28"/>
      <c r="I142" s="38"/>
      <c r="J142" s="28"/>
      <c r="K142" s="40"/>
      <c r="L142" s="116"/>
      <c r="M142" s="28"/>
      <c r="N142" s="28"/>
      <c r="O142" s="28"/>
      <c r="P142" s="28"/>
      <c r="Q142" s="11"/>
    </row>
    <row r="143" spans="1:17" ht="21" x14ac:dyDescent="0.35">
      <c r="A143" s="16"/>
      <c r="B143" s="93"/>
      <c r="C143" s="8"/>
      <c r="D143" s="12"/>
      <c r="E143" s="28"/>
      <c r="F143" s="28"/>
      <c r="G143" s="28"/>
      <c r="H143" s="28"/>
      <c r="I143" s="38"/>
      <c r="J143" s="28"/>
      <c r="K143" s="40"/>
      <c r="L143" s="116"/>
      <c r="M143" s="28"/>
      <c r="N143" s="28"/>
      <c r="O143" s="28"/>
      <c r="P143" s="28"/>
      <c r="Q143" s="11"/>
    </row>
    <row r="144" spans="1:17" ht="21" x14ac:dyDescent="0.35">
      <c r="A144" s="203" t="s">
        <v>129</v>
      </c>
      <c r="B144" s="204"/>
      <c r="C144" s="31" t="str">
        <f>C141</f>
        <v>10000</v>
      </c>
      <c r="D144" s="137"/>
      <c r="E144" s="135">
        <f>E141</f>
        <v>0</v>
      </c>
      <c r="F144" s="135">
        <f t="shared" ref="F144:P144" si="10">F141</f>
        <v>0</v>
      </c>
      <c r="G144" s="135">
        <f t="shared" si="10"/>
        <v>10000</v>
      </c>
      <c r="H144" s="135">
        <f t="shared" si="10"/>
        <v>0</v>
      </c>
      <c r="I144" s="135">
        <f t="shared" si="10"/>
        <v>0</v>
      </c>
      <c r="J144" s="135">
        <f t="shared" si="10"/>
        <v>0</v>
      </c>
      <c r="K144" s="135">
        <f t="shared" si="10"/>
        <v>0</v>
      </c>
      <c r="L144" s="135">
        <f t="shared" si="10"/>
        <v>0</v>
      </c>
      <c r="M144" s="135">
        <f t="shared" si="10"/>
        <v>0</v>
      </c>
      <c r="N144" s="135">
        <f t="shared" si="10"/>
        <v>0</v>
      </c>
      <c r="O144" s="135">
        <f t="shared" si="10"/>
        <v>0</v>
      </c>
      <c r="P144" s="135">
        <f t="shared" si="10"/>
        <v>0</v>
      </c>
      <c r="Q144" s="11"/>
    </row>
    <row r="145" spans="1:17" ht="21" x14ac:dyDescent="0.35">
      <c r="A145" s="203" t="s">
        <v>130</v>
      </c>
      <c r="B145" s="204"/>
      <c r="C145" s="135">
        <f>C142</f>
        <v>0</v>
      </c>
      <c r="D145" s="137"/>
      <c r="E145" s="135">
        <f>E142</f>
        <v>0</v>
      </c>
      <c r="F145" s="135">
        <f t="shared" ref="F145:P145" si="11">F142</f>
        <v>0</v>
      </c>
      <c r="G145" s="135">
        <f t="shared" si="11"/>
        <v>0</v>
      </c>
      <c r="H145" s="135">
        <f t="shared" si="11"/>
        <v>0</v>
      </c>
      <c r="I145" s="135">
        <f t="shared" si="11"/>
        <v>0</v>
      </c>
      <c r="J145" s="135">
        <f t="shared" si="11"/>
        <v>0</v>
      </c>
      <c r="K145" s="135">
        <f t="shared" si="11"/>
        <v>0</v>
      </c>
      <c r="L145" s="135">
        <f t="shared" si="11"/>
        <v>0</v>
      </c>
      <c r="M145" s="135">
        <f t="shared" si="11"/>
        <v>0</v>
      </c>
      <c r="N145" s="135">
        <f t="shared" si="11"/>
        <v>0</v>
      </c>
      <c r="O145" s="135">
        <f t="shared" si="11"/>
        <v>0</v>
      </c>
      <c r="P145" s="135">
        <f t="shared" si="11"/>
        <v>0</v>
      </c>
      <c r="Q145" s="11"/>
    </row>
    <row r="146" spans="1:17" ht="21" x14ac:dyDescent="0.35">
      <c r="A146" s="6" t="s">
        <v>77</v>
      </c>
      <c r="B146" s="93"/>
      <c r="C146" s="94"/>
      <c r="D146" s="12"/>
      <c r="E146" s="28"/>
      <c r="F146" s="28"/>
      <c r="G146" s="28"/>
      <c r="H146" s="28"/>
      <c r="I146" s="38"/>
      <c r="J146" s="28"/>
      <c r="K146" s="40"/>
      <c r="L146" s="116"/>
      <c r="M146" s="28"/>
      <c r="N146" s="28"/>
      <c r="O146" s="28"/>
      <c r="P146" s="28"/>
      <c r="Q146" s="11"/>
    </row>
    <row r="147" spans="1:17" ht="21" x14ac:dyDescent="0.35">
      <c r="A147" s="95" t="s">
        <v>78</v>
      </c>
      <c r="B147" s="93"/>
      <c r="C147" s="94"/>
      <c r="D147" s="12"/>
      <c r="E147" s="28"/>
      <c r="F147" s="28"/>
      <c r="G147" s="28"/>
      <c r="H147" s="28"/>
      <c r="I147" s="38"/>
      <c r="J147" s="28"/>
      <c r="K147" s="40"/>
      <c r="L147" s="116"/>
      <c r="M147" s="28"/>
      <c r="N147" s="28"/>
      <c r="O147" s="28"/>
      <c r="P147" s="28"/>
      <c r="Q147" s="11"/>
    </row>
    <row r="148" spans="1:17" ht="21" x14ac:dyDescent="0.35">
      <c r="A148" s="7" t="s">
        <v>27</v>
      </c>
      <c r="B148" s="17"/>
      <c r="C148" s="8"/>
      <c r="D148" s="12"/>
      <c r="E148" s="28"/>
      <c r="F148" s="28"/>
      <c r="G148" s="28"/>
      <c r="H148" s="28"/>
      <c r="I148" s="38"/>
      <c r="J148" s="28"/>
      <c r="K148" s="40"/>
      <c r="L148" s="116"/>
      <c r="M148" s="28"/>
      <c r="N148" s="28"/>
      <c r="O148" s="28"/>
      <c r="P148" s="28"/>
      <c r="Q148" s="11"/>
    </row>
    <row r="149" spans="1:17" ht="21" x14ac:dyDescent="0.35">
      <c r="A149" s="6" t="s">
        <v>29</v>
      </c>
      <c r="B149" s="17"/>
      <c r="C149" s="8"/>
      <c r="D149" s="12"/>
      <c r="E149" s="28"/>
      <c r="F149" s="28"/>
      <c r="G149" s="28"/>
      <c r="H149" s="28"/>
      <c r="I149" s="38"/>
      <c r="J149" s="28"/>
      <c r="K149" s="40"/>
      <c r="L149" s="116"/>
      <c r="M149" s="28"/>
      <c r="N149" s="28"/>
      <c r="O149" s="28"/>
      <c r="P149" s="28"/>
      <c r="Q149" s="11"/>
    </row>
    <row r="150" spans="1:17" ht="21" x14ac:dyDescent="0.35">
      <c r="A150" s="95">
        <v>1</v>
      </c>
      <c r="B150" s="17" t="s">
        <v>123</v>
      </c>
      <c r="C150" s="8"/>
      <c r="D150" s="12"/>
      <c r="E150" s="28"/>
      <c r="F150" s="28"/>
      <c r="G150" s="28"/>
      <c r="H150" s="28"/>
      <c r="I150" s="38"/>
      <c r="J150" s="28"/>
      <c r="K150" s="40"/>
      <c r="L150" s="116"/>
      <c r="M150" s="28"/>
      <c r="N150" s="28"/>
      <c r="O150" s="28"/>
      <c r="P150" s="28"/>
      <c r="Q150" s="11"/>
    </row>
    <row r="151" spans="1:17" ht="21" x14ac:dyDescent="0.35">
      <c r="A151" s="95"/>
      <c r="B151" s="17" t="s">
        <v>147</v>
      </c>
      <c r="C151" s="96">
        <v>50000</v>
      </c>
      <c r="D151" s="12" t="s">
        <v>25</v>
      </c>
      <c r="E151" s="28"/>
      <c r="F151" s="28"/>
      <c r="G151" s="28">
        <v>50000</v>
      </c>
      <c r="H151" s="28"/>
      <c r="I151" s="38"/>
      <c r="J151" s="28"/>
      <c r="K151" s="40"/>
      <c r="L151" s="116"/>
      <c r="M151" s="28"/>
      <c r="N151" s="28"/>
      <c r="O151" s="28"/>
      <c r="P151" s="28"/>
      <c r="Q151" s="11"/>
    </row>
    <row r="152" spans="1:17" ht="21" x14ac:dyDescent="0.35">
      <c r="A152" s="95"/>
      <c r="B152" s="17"/>
      <c r="C152" s="96"/>
      <c r="D152" s="12" t="s">
        <v>26</v>
      </c>
      <c r="E152" s="28"/>
      <c r="F152" s="28"/>
      <c r="G152" s="28"/>
      <c r="H152" s="28">
        <v>21600</v>
      </c>
      <c r="I152" s="38">
        <v>28400</v>
      </c>
      <c r="J152" s="28"/>
      <c r="K152" s="40"/>
      <c r="L152" s="116"/>
      <c r="M152" s="28"/>
      <c r="N152" s="28"/>
      <c r="O152" s="28"/>
      <c r="P152" s="28"/>
      <c r="Q152" s="11"/>
    </row>
    <row r="153" spans="1:17" ht="21" x14ac:dyDescent="0.35">
      <c r="A153" s="95"/>
      <c r="B153" s="17" t="s">
        <v>125</v>
      </c>
      <c r="C153" s="96">
        <v>228000</v>
      </c>
      <c r="D153" s="12" t="s">
        <v>25</v>
      </c>
      <c r="E153" s="28"/>
      <c r="F153" s="28"/>
      <c r="G153" s="28">
        <v>228000</v>
      </c>
      <c r="H153" s="28"/>
      <c r="I153" s="38"/>
      <c r="J153" s="28"/>
      <c r="K153" s="40"/>
      <c r="L153" s="116"/>
      <c r="M153" s="28"/>
      <c r="N153" s="28"/>
      <c r="O153" s="28"/>
      <c r="P153" s="28"/>
      <c r="Q153" s="11"/>
    </row>
    <row r="154" spans="1:17" ht="21" x14ac:dyDescent="0.35">
      <c r="A154" s="95"/>
      <c r="B154" s="17" t="s">
        <v>124</v>
      </c>
      <c r="C154" s="96"/>
      <c r="D154" s="12" t="s">
        <v>26</v>
      </c>
      <c r="E154" s="28"/>
      <c r="F154" s="28"/>
      <c r="G154" s="28">
        <v>165619</v>
      </c>
      <c r="H154" s="28"/>
      <c r="I154" s="38"/>
      <c r="J154" s="28"/>
      <c r="K154" s="40"/>
      <c r="L154" s="116"/>
      <c r="M154" s="28"/>
      <c r="N154" s="28"/>
      <c r="O154" s="28"/>
      <c r="P154" s="28"/>
      <c r="Q154" s="11"/>
    </row>
    <row r="155" spans="1:17" ht="21" x14ac:dyDescent="0.35">
      <c r="A155" s="95">
        <v>2</v>
      </c>
      <c r="B155" s="17" t="s">
        <v>134</v>
      </c>
      <c r="C155" s="96">
        <v>210807</v>
      </c>
      <c r="D155" s="12" t="s">
        <v>25</v>
      </c>
      <c r="E155" s="28"/>
      <c r="F155" s="28"/>
      <c r="G155" s="28"/>
      <c r="H155" s="28"/>
      <c r="I155" s="38"/>
      <c r="J155" s="28"/>
      <c r="K155" s="40"/>
      <c r="L155" s="116"/>
      <c r="M155" s="28"/>
      <c r="N155" s="28"/>
      <c r="O155" s="28"/>
      <c r="P155" s="28"/>
      <c r="Q155" s="11"/>
    </row>
    <row r="156" spans="1:17" ht="21" x14ac:dyDescent="0.35">
      <c r="A156" s="95"/>
      <c r="B156" s="17"/>
      <c r="C156" s="96"/>
      <c r="D156" s="12" t="s">
        <v>26</v>
      </c>
      <c r="E156" s="28">
        <v>23422</v>
      </c>
      <c r="F156" s="28">
        <v>23422</v>
      </c>
      <c r="G156" s="28">
        <v>23422</v>
      </c>
      <c r="H156" s="28">
        <v>23348</v>
      </c>
      <c r="I156" s="38">
        <v>23050</v>
      </c>
      <c r="J156" s="28">
        <v>23050</v>
      </c>
      <c r="K156" s="40">
        <v>24635</v>
      </c>
      <c r="L156" s="116">
        <v>23444</v>
      </c>
      <c r="M156" s="28">
        <v>23444</v>
      </c>
      <c r="N156" s="28">
        <v>23161</v>
      </c>
      <c r="O156" s="28"/>
      <c r="P156" s="28"/>
      <c r="Q156" s="11"/>
    </row>
    <row r="157" spans="1:17" ht="21" x14ac:dyDescent="0.35">
      <c r="A157" s="6">
        <v>3</v>
      </c>
      <c r="B157" s="17" t="s">
        <v>156</v>
      </c>
      <c r="C157" s="96">
        <v>1000</v>
      </c>
      <c r="D157" s="12" t="s">
        <v>25</v>
      </c>
      <c r="E157" s="28"/>
      <c r="F157" s="28"/>
      <c r="G157" s="28"/>
      <c r="H157" s="28"/>
      <c r="I157" s="38"/>
      <c r="J157" s="28"/>
      <c r="K157" s="40"/>
      <c r="L157" s="116"/>
      <c r="M157" s="28"/>
      <c r="N157" s="28"/>
      <c r="O157" s="28"/>
      <c r="P157" s="28"/>
      <c r="Q157" s="11"/>
    </row>
    <row r="158" spans="1:17" ht="21" x14ac:dyDescent="0.35">
      <c r="A158" s="6"/>
      <c r="B158" s="17" t="s">
        <v>157</v>
      </c>
      <c r="C158" s="96"/>
      <c r="D158" s="12" t="s">
        <v>26</v>
      </c>
      <c r="E158" s="28"/>
      <c r="F158" s="28"/>
      <c r="G158" s="28"/>
      <c r="H158" s="28"/>
      <c r="I158" s="38"/>
      <c r="J158" s="28"/>
      <c r="K158" s="40">
        <v>1000</v>
      </c>
      <c r="L158" s="116"/>
      <c r="M158" s="28"/>
      <c r="N158" s="28"/>
      <c r="O158" s="28"/>
      <c r="P158" s="28"/>
      <c r="Q158" s="11"/>
    </row>
    <row r="159" spans="1:17" ht="21" x14ac:dyDescent="0.35">
      <c r="A159" s="203" t="s">
        <v>129</v>
      </c>
      <c r="B159" s="204"/>
      <c r="C159" s="135"/>
      <c r="D159" s="137"/>
      <c r="E159" s="135">
        <f>E151+E153</f>
        <v>0</v>
      </c>
      <c r="F159" s="135">
        <f t="shared" ref="F159:P159" si="12">F151+F153</f>
        <v>0</v>
      </c>
      <c r="G159" s="135"/>
      <c r="H159" s="135">
        <f t="shared" si="12"/>
        <v>0</v>
      </c>
      <c r="I159" s="135">
        <f t="shared" si="12"/>
        <v>0</v>
      </c>
      <c r="J159" s="135">
        <f t="shared" si="12"/>
        <v>0</v>
      </c>
      <c r="K159" s="135">
        <f t="shared" si="12"/>
        <v>0</v>
      </c>
      <c r="L159" s="135">
        <f t="shared" si="12"/>
        <v>0</v>
      </c>
      <c r="M159" s="135">
        <f t="shared" si="12"/>
        <v>0</v>
      </c>
      <c r="N159" s="135">
        <f t="shared" si="12"/>
        <v>0</v>
      </c>
      <c r="O159" s="135">
        <f t="shared" si="12"/>
        <v>0</v>
      </c>
      <c r="P159" s="135">
        <f t="shared" si="12"/>
        <v>0</v>
      </c>
      <c r="Q159" s="11"/>
    </row>
    <row r="160" spans="1:17" ht="21" x14ac:dyDescent="0.35">
      <c r="A160" s="203" t="s">
        <v>130</v>
      </c>
      <c r="B160" s="204"/>
      <c r="C160" s="135">
        <f>C152+C154</f>
        <v>0</v>
      </c>
      <c r="D160" s="137"/>
      <c r="E160" s="135">
        <f>E152+E154</f>
        <v>0</v>
      </c>
      <c r="F160" s="135">
        <f t="shared" ref="F160:P160" si="13">F152+F154</f>
        <v>0</v>
      </c>
      <c r="G160" s="135">
        <f t="shared" si="13"/>
        <v>165619</v>
      </c>
      <c r="H160" s="135">
        <f t="shared" si="13"/>
        <v>21600</v>
      </c>
      <c r="I160" s="135">
        <f t="shared" si="13"/>
        <v>28400</v>
      </c>
      <c r="J160" s="135">
        <f t="shared" si="13"/>
        <v>0</v>
      </c>
      <c r="K160" s="135">
        <f t="shared" si="13"/>
        <v>0</v>
      </c>
      <c r="L160" s="135">
        <f t="shared" si="13"/>
        <v>0</v>
      </c>
      <c r="M160" s="135">
        <f t="shared" si="13"/>
        <v>0</v>
      </c>
      <c r="N160" s="135">
        <f t="shared" si="13"/>
        <v>0</v>
      </c>
      <c r="O160" s="135">
        <f t="shared" si="13"/>
        <v>0</v>
      </c>
      <c r="P160" s="135">
        <f t="shared" si="13"/>
        <v>0</v>
      </c>
      <c r="Q160" s="11"/>
    </row>
    <row r="161" spans="1:17" ht="21" x14ac:dyDescent="0.35">
      <c r="A161" s="95"/>
      <c r="B161" s="17"/>
      <c r="C161" s="96"/>
      <c r="D161" s="12"/>
      <c r="E161" s="28"/>
      <c r="F161" s="28"/>
      <c r="G161" s="28"/>
      <c r="H161" s="28"/>
      <c r="I161" s="38"/>
      <c r="J161" s="28"/>
      <c r="K161" s="40"/>
      <c r="L161" s="116"/>
      <c r="M161" s="28"/>
      <c r="N161" s="28"/>
      <c r="O161" s="28"/>
      <c r="P161" s="28"/>
      <c r="Q161" s="11"/>
    </row>
    <row r="162" spans="1:17" ht="21" x14ac:dyDescent="0.35">
      <c r="A162" s="6" t="s">
        <v>93</v>
      </c>
      <c r="B162" s="17"/>
      <c r="C162" s="96"/>
      <c r="D162" s="12"/>
      <c r="E162" s="28"/>
      <c r="F162" s="28"/>
      <c r="G162" s="28"/>
      <c r="H162" s="28"/>
      <c r="I162" s="38"/>
      <c r="J162" s="28"/>
      <c r="K162" s="40"/>
      <c r="L162" s="116"/>
      <c r="M162" s="28"/>
      <c r="N162" s="28"/>
      <c r="O162" s="28"/>
      <c r="P162" s="28"/>
      <c r="Q162" s="11"/>
    </row>
    <row r="163" spans="1:17" ht="21" x14ac:dyDescent="0.35">
      <c r="A163" s="95" t="s">
        <v>92</v>
      </c>
      <c r="B163" s="17"/>
      <c r="C163" s="96"/>
      <c r="D163" s="12"/>
      <c r="E163" s="28"/>
      <c r="F163" s="28"/>
      <c r="G163" s="28"/>
      <c r="H163" s="28"/>
      <c r="I163" s="38"/>
      <c r="J163" s="28"/>
      <c r="K163" s="40"/>
      <c r="L163" s="116"/>
      <c r="M163" s="28"/>
      <c r="N163" s="28"/>
      <c r="O163" s="28"/>
      <c r="P163" s="28"/>
      <c r="Q163" s="11"/>
    </row>
    <row r="164" spans="1:17" ht="21" x14ac:dyDescent="0.35">
      <c r="A164" s="7" t="s">
        <v>27</v>
      </c>
      <c r="B164" s="17"/>
      <c r="C164" s="96"/>
      <c r="D164" s="12"/>
      <c r="E164" s="28"/>
      <c r="F164" s="28"/>
      <c r="G164" s="28"/>
      <c r="H164" s="28"/>
      <c r="I164" s="38"/>
      <c r="J164" s="28"/>
      <c r="K164" s="40"/>
      <c r="L164" s="116"/>
      <c r="M164" s="28"/>
      <c r="N164" s="28"/>
      <c r="O164" s="28"/>
      <c r="P164" s="28"/>
      <c r="Q164" s="11"/>
    </row>
    <row r="165" spans="1:17" ht="21" x14ac:dyDescent="0.35">
      <c r="A165" s="6" t="s">
        <v>28</v>
      </c>
      <c r="B165" s="17"/>
      <c r="C165" s="96"/>
      <c r="D165" s="12"/>
      <c r="E165" s="28"/>
      <c r="F165" s="28"/>
      <c r="G165" s="28"/>
      <c r="H165" s="28"/>
      <c r="I165" s="38"/>
      <c r="J165" s="28"/>
      <c r="K165" s="40"/>
      <c r="L165" s="116"/>
      <c r="M165" s="28"/>
      <c r="N165" s="28"/>
      <c r="O165" s="28"/>
      <c r="P165" s="28"/>
      <c r="Q165" s="11"/>
    </row>
    <row r="166" spans="1:17" ht="21" x14ac:dyDescent="0.35">
      <c r="A166" s="7">
        <v>1</v>
      </c>
      <c r="B166" s="17" t="s">
        <v>97</v>
      </c>
      <c r="C166" s="96">
        <v>49000</v>
      </c>
      <c r="D166" s="12" t="s">
        <v>25</v>
      </c>
      <c r="E166" s="28">
        <f>+E168+E170</f>
        <v>0</v>
      </c>
      <c r="F166" s="28"/>
      <c r="G166" s="28"/>
      <c r="H166" s="28"/>
      <c r="I166" s="38"/>
      <c r="J166" s="28"/>
      <c r="K166" s="40"/>
      <c r="L166" s="116"/>
      <c r="M166" s="28"/>
      <c r="N166" s="28"/>
      <c r="O166" s="28"/>
      <c r="P166" s="28"/>
      <c r="Q166" s="11"/>
    </row>
    <row r="167" spans="1:17" ht="21" x14ac:dyDescent="0.35">
      <c r="A167" s="7"/>
      <c r="B167" s="17"/>
      <c r="C167" s="96"/>
      <c r="D167" s="12" t="s">
        <v>26</v>
      </c>
      <c r="E167" s="28"/>
      <c r="F167" s="28"/>
      <c r="G167" s="28"/>
      <c r="H167" s="28">
        <v>24500</v>
      </c>
      <c r="I167" s="38"/>
      <c r="J167" s="28"/>
      <c r="K167" s="40">
        <v>24500</v>
      </c>
      <c r="L167" s="116"/>
      <c r="M167" s="28"/>
      <c r="N167" s="28"/>
      <c r="O167" s="28"/>
      <c r="P167" s="28"/>
      <c r="Q167" s="11"/>
    </row>
    <row r="168" spans="1:17" ht="21" x14ac:dyDescent="0.35">
      <c r="A168" s="7">
        <v>2</v>
      </c>
      <c r="B168" s="17" t="s">
        <v>98</v>
      </c>
      <c r="C168" s="96">
        <v>20000</v>
      </c>
      <c r="D168" s="12" t="s">
        <v>25</v>
      </c>
      <c r="E168" s="28"/>
      <c r="F168" s="28"/>
      <c r="G168" s="28"/>
      <c r="H168" s="28"/>
      <c r="I168" s="38"/>
      <c r="J168" s="28"/>
      <c r="K168" s="40"/>
      <c r="L168" s="116"/>
      <c r="M168" s="28"/>
      <c r="N168" s="28"/>
      <c r="O168" s="28"/>
      <c r="P168" s="28"/>
      <c r="Q168" s="11"/>
    </row>
    <row r="169" spans="1:17" ht="21" x14ac:dyDescent="0.35">
      <c r="A169" s="7"/>
      <c r="B169" s="17" t="s">
        <v>99</v>
      </c>
      <c r="C169" s="96"/>
      <c r="D169" s="12" t="s">
        <v>26</v>
      </c>
      <c r="E169" s="28"/>
      <c r="F169" s="28"/>
      <c r="G169" s="28"/>
      <c r="H169" s="28">
        <v>10000</v>
      </c>
      <c r="I169" s="38"/>
      <c r="J169" s="28"/>
      <c r="K169" s="40">
        <v>10000</v>
      </c>
      <c r="L169" s="116"/>
      <c r="M169" s="28"/>
      <c r="N169" s="28"/>
      <c r="O169" s="28"/>
      <c r="P169" s="28"/>
      <c r="Q169" s="11"/>
    </row>
    <row r="170" spans="1:17" ht="21" x14ac:dyDescent="0.35">
      <c r="A170" s="7">
        <v>3</v>
      </c>
      <c r="B170" s="17" t="s">
        <v>94</v>
      </c>
      <c r="C170" s="96">
        <v>3100</v>
      </c>
      <c r="D170" s="12" t="s">
        <v>25</v>
      </c>
      <c r="E170" s="28"/>
      <c r="F170" s="28"/>
      <c r="G170" s="28"/>
      <c r="H170" s="28"/>
      <c r="I170" s="38"/>
      <c r="J170" s="28"/>
      <c r="K170" s="40"/>
      <c r="L170" s="116"/>
      <c r="M170" s="28"/>
      <c r="N170" s="28"/>
      <c r="O170" s="28"/>
      <c r="P170" s="28"/>
      <c r="Q170" s="11"/>
    </row>
    <row r="171" spans="1:17" ht="21" x14ac:dyDescent="0.35">
      <c r="A171" s="7"/>
      <c r="B171" s="17" t="s">
        <v>100</v>
      </c>
      <c r="C171" s="96"/>
      <c r="D171" s="12" t="s">
        <v>26</v>
      </c>
      <c r="E171" s="28"/>
      <c r="F171" s="28"/>
      <c r="G171" s="28"/>
      <c r="H171" s="28">
        <v>2800</v>
      </c>
      <c r="I171" s="38"/>
      <c r="J171" s="28"/>
      <c r="K171" s="40">
        <v>1400</v>
      </c>
      <c r="L171" s="116"/>
      <c r="M171" s="28"/>
      <c r="N171" s="28"/>
      <c r="O171" s="28"/>
      <c r="P171" s="28"/>
      <c r="Q171" s="11"/>
    </row>
    <row r="172" spans="1:17" ht="21" x14ac:dyDescent="0.35">
      <c r="A172" s="203" t="s">
        <v>129</v>
      </c>
      <c r="B172" s="204"/>
      <c r="C172" s="135">
        <f>C166+C168+C170</f>
        <v>72100</v>
      </c>
      <c r="D172" s="137"/>
      <c r="E172" s="135">
        <f>E166+E168+E170</f>
        <v>0</v>
      </c>
      <c r="F172" s="135">
        <f t="shared" ref="F172:P172" si="14">F166+F168+F170</f>
        <v>0</v>
      </c>
      <c r="G172" s="135">
        <f t="shared" si="14"/>
        <v>0</v>
      </c>
      <c r="H172" s="135">
        <f t="shared" si="14"/>
        <v>0</v>
      </c>
      <c r="I172" s="135">
        <f t="shared" si="14"/>
        <v>0</v>
      </c>
      <c r="J172" s="135">
        <f t="shared" si="14"/>
        <v>0</v>
      </c>
      <c r="K172" s="135">
        <f t="shared" si="14"/>
        <v>0</v>
      </c>
      <c r="L172" s="135">
        <f t="shared" si="14"/>
        <v>0</v>
      </c>
      <c r="M172" s="135">
        <f t="shared" si="14"/>
        <v>0</v>
      </c>
      <c r="N172" s="135">
        <f t="shared" si="14"/>
        <v>0</v>
      </c>
      <c r="O172" s="135">
        <f t="shared" si="14"/>
        <v>0</v>
      </c>
      <c r="P172" s="135">
        <f t="shared" si="14"/>
        <v>0</v>
      </c>
      <c r="Q172" s="11"/>
    </row>
    <row r="173" spans="1:17" ht="21" x14ac:dyDescent="0.35">
      <c r="A173" s="203" t="s">
        <v>130</v>
      </c>
      <c r="B173" s="204"/>
      <c r="C173" s="135">
        <f>C167+C169+C171</f>
        <v>0</v>
      </c>
      <c r="D173" s="137"/>
      <c r="E173" s="135">
        <f>E167+E169+E171</f>
        <v>0</v>
      </c>
      <c r="F173" s="135">
        <f t="shared" ref="F173:P173" si="15">F167+F169+F171</f>
        <v>0</v>
      </c>
      <c r="G173" s="135">
        <f t="shared" si="15"/>
        <v>0</v>
      </c>
      <c r="H173" s="135">
        <f t="shared" si="15"/>
        <v>37300</v>
      </c>
      <c r="I173" s="135">
        <f t="shared" si="15"/>
        <v>0</v>
      </c>
      <c r="J173" s="135">
        <f t="shared" si="15"/>
        <v>0</v>
      </c>
      <c r="K173" s="135">
        <f t="shared" si="15"/>
        <v>35900</v>
      </c>
      <c r="L173" s="135">
        <f t="shared" si="15"/>
        <v>0</v>
      </c>
      <c r="M173" s="135">
        <f t="shared" si="15"/>
        <v>0</v>
      </c>
      <c r="N173" s="135">
        <f t="shared" si="15"/>
        <v>0</v>
      </c>
      <c r="O173" s="135">
        <f t="shared" si="15"/>
        <v>0</v>
      </c>
      <c r="P173" s="135">
        <f t="shared" si="15"/>
        <v>0</v>
      </c>
      <c r="Q173" s="11"/>
    </row>
    <row r="174" spans="1:17" ht="21" x14ac:dyDescent="0.35">
      <c r="A174" s="6" t="s">
        <v>29</v>
      </c>
      <c r="B174" s="17"/>
      <c r="C174" s="96"/>
      <c r="D174" s="12"/>
      <c r="E174" s="28"/>
      <c r="F174" s="28"/>
      <c r="G174" s="28"/>
      <c r="H174" s="28"/>
      <c r="I174" s="38"/>
      <c r="J174" s="28"/>
      <c r="K174" s="40"/>
      <c r="L174" s="116"/>
      <c r="M174" s="28"/>
      <c r="N174" s="28"/>
      <c r="O174" s="28"/>
      <c r="P174" s="28"/>
      <c r="Q174" s="11"/>
    </row>
    <row r="175" spans="1:17" ht="21" x14ac:dyDescent="0.35">
      <c r="A175" s="22">
        <v>1</v>
      </c>
      <c r="B175" s="17" t="s">
        <v>94</v>
      </c>
      <c r="C175" s="96"/>
      <c r="D175" s="12" t="s">
        <v>25</v>
      </c>
      <c r="E175" s="28"/>
      <c r="F175" s="28"/>
      <c r="G175" s="28"/>
      <c r="H175" s="28"/>
      <c r="I175" s="38"/>
      <c r="J175" s="28"/>
      <c r="K175" s="40"/>
      <c r="L175" s="116"/>
      <c r="M175" s="28"/>
      <c r="N175" s="28"/>
      <c r="O175" s="28"/>
      <c r="P175" s="28"/>
      <c r="Q175" s="11"/>
    </row>
    <row r="176" spans="1:17" ht="21" x14ac:dyDescent="0.35">
      <c r="A176" s="6"/>
      <c r="B176" s="17" t="s">
        <v>126</v>
      </c>
      <c r="D176" s="12" t="s">
        <v>26</v>
      </c>
      <c r="E176" s="28"/>
      <c r="F176" s="28"/>
      <c r="G176" s="28"/>
      <c r="H176" s="28"/>
      <c r="I176" s="38"/>
      <c r="J176" s="28"/>
      <c r="K176" s="40"/>
      <c r="L176" s="116"/>
      <c r="M176" s="28"/>
      <c r="N176" s="28"/>
      <c r="O176" s="28"/>
      <c r="P176" s="28"/>
      <c r="Q176" s="11"/>
    </row>
    <row r="177" spans="1:17" ht="21" x14ac:dyDescent="0.35">
      <c r="A177" s="6" t="s">
        <v>82</v>
      </c>
      <c r="B177" s="17"/>
      <c r="C177" s="96"/>
      <c r="D177" s="12"/>
      <c r="E177" s="28"/>
      <c r="F177" s="28"/>
      <c r="G177" s="28"/>
      <c r="H177" s="28"/>
      <c r="I177" s="38"/>
      <c r="J177" s="28"/>
      <c r="K177" s="40"/>
      <c r="L177" s="116"/>
      <c r="M177" s="28"/>
      <c r="N177" s="28"/>
      <c r="O177" s="28"/>
      <c r="P177" s="28"/>
      <c r="Q177" s="11"/>
    </row>
    <row r="178" spans="1:17" ht="21" x14ac:dyDescent="0.35">
      <c r="A178" s="95" t="s">
        <v>83</v>
      </c>
      <c r="B178" s="17"/>
      <c r="C178" s="96"/>
      <c r="D178" s="12"/>
      <c r="E178" s="28"/>
      <c r="F178" s="28"/>
      <c r="G178" s="28"/>
      <c r="H178" s="28"/>
      <c r="I178" s="38"/>
      <c r="J178" s="28"/>
      <c r="K178" s="40"/>
      <c r="L178" s="116"/>
      <c r="M178" s="28"/>
      <c r="N178" s="28"/>
      <c r="O178" s="28"/>
      <c r="P178" s="28"/>
      <c r="Q178" s="11"/>
    </row>
    <row r="179" spans="1:17" ht="21" x14ac:dyDescent="0.35">
      <c r="A179" s="203" t="s">
        <v>129</v>
      </c>
      <c r="B179" s="204"/>
      <c r="C179" s="135">
        <f>C175</f>
        <v>0</v>
      </c>
      <c r="D179" s="137"/>
      <c r="E179" s="135">
        <f>E175</f>
        <v>0</v>
      </c>
      <c r="F179" s="135">
        <f t="shared" ref="F179:P179" si="16">F175</f>
        <v>0</v>
      </c>
      <c r="G179" s="135">
        <f t="shared" si="16"/>
        <v>0</v>
      </c>
      <c r="H179" s="135">
        <f t="shared" si="16"/>
        <v>0</v>
      </c>
      <c r="I179" s="135">
        <f t="shared" si="16"/>
        <v>0</v>
      </c>
      <c r="J179" s="135">
        <f t="shared" si="16"/>
        <v>0</v>
      </c>
      <c r="K179" s="135">
        <f t="shared" si="16"/>
        <v>0</v>
      </c>
      <c r="L179" s="135">
        <f t="shared" si="16"/>
        <v>0</v>
      </c>
      <c r="M179" s="135">
        <f t="shared" si="16"/>
        <v>0</v>
      </c>
      <c r="N179" s="135">
        <f t="shared" si="16"/>
        <v>0</v>
      </c>
      <c r="O179" s="135">
        <f t="shared" si="16"/>
        <v>0</v>
      </c>
      <c r="P179" s="135">
        <f t="shared" si="16"/>
        <v>0</v>
      </c>
      <c r="Q179" s="11"/>
    </row>
    <row r="180" spans="1:17" ht="21" x14ac:dyDescent="0.35">
      <c r="A180" s="203" t="s">
        <v>130</v>
      </c>
      <c r="B180" s="204"/>
      <c r="C180" s="135">
        <f>C176</f>
        <v>0</v>
      </c>
      <c r="D180" s="137"/>
      <c r="E180" s="135">
        <f>E176</f>
        <v>0</v>
      </c>
      <c r="F180" s="135">
        <f t="shared" ref="F180:P180" si="17">F176</f>
        <v>0</v>
      </c>
      <c r="G180" s="135">
        <f t="shared" si="17"/>
        <v>0</v>
      </c>
      <c r="H180" s="135">
        <f t="shared" si="17"/>
        <v>0</v>
      </c>
      <c r="I180" s="135">
        <f t="shared" si="17"/>
        <v>0</v>
      </c>
      <c r="J180" s="135">
        <f t="shared" si="17"/>
        <v>0</v>
      </c>
      <c r="K180" s="135">
        <f t="shared" si="17"/>
        <v>0</v>
      </c>
      <c r="L180" s="135">
        <f t="shared" si="17"/>
        <v>0</v>
      </c>
      <c r="M180" s="135">
        <f t="shared" si="17"/>
        <v>0</v>
      </c>
      <c r="N180" s="135">
        <f t="shared" si="17"/>
        <v>0</v>
      </c>
      <c r="O180" s="135">
        <f t="shared" si="17"/>
        <v>0</v>
      </c>
      <c r="P180" s="135">
        <f t="shared" si="17"/>
        <v>0</v>
      </c>
      <c r="Q180" s="11"/>
    </row>
    <row r="181" spans="1:17" ht="21" x14ac:dyDescent="0.35">
      <c r="A181" s="169"/>
      <c r="B181" s="170"/>
      <c r="C181" s="135"/>
      <c r="D181" s="137"/>
      <c r="E181" s="135"/>
      <c r="F181" s="135"/>
      <c r="G181" s="135"/>
      <c r="H181" s="135"/>
      <c r="I181" s="174"/>
      <c r="J181" s="135"/>
      <c r="K181" s="175"/>
      <c r="L181" s="135"/>
      <c r="M181" s="135"/>
      <c r="N181" s="135"/>
      <c r="O181" s="135"/>
      <c r="P181" s="135"/>
      <c r="Q181" s="11"/>
    </row>
    <row r="182" spans="1:17" ht="21" x14ac:dyDescent="0.35">
      <c r="A182" s="169"/>
      <c r="B182" s="170"/>
      <c r="C182" s="135"/>
      <c r="D182" s="137"/>
      <c r="E182" s="135"/>
      <c r="F182" s="135"/>
      <c r="G182" s="135"/>
      <c r="H182" s="135"/>
      <c r="I182" s="174"/>
      <c r="J182" s="135"/>
      <c r="K182" s="175"/>
      <c r="L182" s="135"/>
      <c r="M182" s="135"/>
      <c r="N182" s="135"/>
      <c r="O182" s="135"/>
      <c r="P182" s="135"/>
      <c r="Q182" s="11"/>
    </row>
    <row r="183" spans="1:17" ht="21" x14ac:dyDescent="0.35">
      <c r="A183" s="7" t="s">
        <v>27</v>
      </c>
      <c r="B183" s="17"/>
      <c r="C183" s="96"/>
      <c r="D183" s="12"/>
      <c r="E183" s="28"/>
      <c r="F183" s="28"/>
      <c r="G183" s="28"/>
      <c r="H183" s="28"/>
      <c r="I183" s="38"/>
      <c r="J183" s="28"/>
      <c r="K183" s="40"/>
      <c r="L183" s="116"/>
      <c r="M183" s="28"/>
      <c r="N183" s="28"/>
      <c r="O183" s="28"/>
      <c r="P183" s="28"/>
      <c r="Q183" s="11"/>
    </row>
    <row r="184" spans="1:17" ht="21" x14ac:dyDescent="0.35">
      <c r="A184" s="6" t="s">
        <v>29</v>
      </c>
      <c r="B184" s="17"/>
      <c r="C184" s="96"/>
      <c r="D184" s="12"/>
      <c r="E184" s="28"/>
      <c r="F184" s="28"/>
      <c r="G184" s="28"/>
      <c r="H184" s="28"/>
      <c r="I184" s="38"/>
      <c r="J184" s="28"/>
      <c r="K184" s="40"/>
      <c r="L184" s="116"/>
      <c r="M184" s="28"/>
      <c r="N184" s="28"/>
      <c r="O184" s="28"/>
      <c r="P184" s="28"/>
      <c r="Q184" s="11"/>
    </row>
    <row r="185" spans="1:17" ht="21" x14ac:dyDescent="0.35">
      <c r="A185" s="95">
        <v>1</v>
      </c>
      <c r="B185" s="17" t="s">
        <v>84</v>
      </c>
      <c r="C185" s="96">
        <v>60000</v>
      </c>
      <c r="D185" s="12" t="s">
        <v>25</v>
      </c>
      <c r="E185" s="28"/>
      <c r="F185" s="28"/>
      <c r="G185" s="28">
        <v>60000</v>
      </c>
      <c r="H185" s="28"/>
      <c r="I185" s="38"/>
      <c r="J185" s="28"/>
      <c r="K185" s="40"/>
      <c r="L185" s="116"/>
      <c r="M185" s="28"/>
      <c r="N185" s="28"/>
      <c r="O185" s="28"/>
      <c r="P185" s="28"/>
      <c r="Q185" s="11"/>
    </row>
    <row r="186" spans="1:17" ht="21" x14ac:dyDescent="0.35">
      <c r="A186" s="95"/>
      <c r="B186" s="17" t="s">
        <v>85</v>
      </c>
      <c r="C186" s="96"/>
      <c r="D186" s="12" t="s">
        <v>26</v>
      </c>
      <c r="E186" s="28"/>
      <c r="F186" s="28"/>
      <c r="G186" s="28"/>
      <c r="H186" s="28"/>
      <c r="I186" s="38">
        <v>60000</v>
      </c>
      <c r="J186" s="28"/>
      <c r="K186" s="40"/>
      <c r="L186" s="116"/>
      <c r="M186" s="28"/>
      <c r="N186" s="28"/>
      <c r="O186" s="28"/>
      <c r="P186" s="28"/>
      <c r="Q186" s="11"/>
    </row>
    <row r="187" spans="1:17" ht="21" x14ac:dyDescent="0.35">
      <c r="A187" s="92"/>
      <c r="B187" s="17" t="s">
        <v>86</v>
      </c>
      <c r="C187" s="8"/>
      <c r="D187" s="12"/>
      <c r="E187" s="28"/>
      <c r="F187" s="28"/>
      <c r="G187" s="28"/>
      <c r="H187" s="28"/>
      <c r="I187" s="38"/>
      <c r="J187" s="28"/>
      <c r="K187" s="40"/>
      <c r="L187" s="116"/>
      <c r="M187" s="28"/>
      <c r="N187" s="28"/>
      <c r="O187" s="28"/>
      <c r="P187" s="28"/>
      <c r="Q187" s="11"/>
    </row>
    <row r="188" spans="1:17" ht="21" x14ac:dyDescent="0.35">
      <c r="A188" s="203" t="s">
        <v>129</v>
      </c>
      <c r="B188" s="204"/>
      <c r="C188" s="135">
        <f>C185</f>
        <v>60000</v>
      </c>
      <c r="D188" s="137"/>
      <c r="E188" s="135">
        <f>E185</f>
        <v>0</v>
      </c>
      <c r="F188" s="135">
        <f t="shared" ref="F188:P188" si="18">F185</f>
        <v>0</v>
      </c>
      <c r="G188" s="135">
        <f t="shared" si="18"/>
        <v>60000</v>
      </c>
      <c r="H188" s="135">
        <f t="shared" si="18"/>
        <v>0</v>
      </c>
      <c r="I188" s="135">
        <f t="shared" si="18"/>
        <v>0</v>
      </c>
      <c r="J188" s="135">
        <f t="shared" si="18"/>
        <v>0</v>
      </c>
      <c r="K188" s="135">
        <f t="shared" si="18"/>
        <v>0</v>
      </c>
      <c r="L188" s="135">
        <f t="shared" si="18"/>
        <v>0</v>
      </c>
      <c r="M188" s="135">
        <f t="shared" si="18"/>
        <v>0</v>
      </c>
      <c r="N188" s="135">
        <f t="shared" si="18"/>
        <v>0</v>
      </c>
      <c r="O188" s="135">
        <f t="shared" si="18"/>
        <v>0</v>
      </c>
      <c r="P188" s="135">
        <f t="shared" si="18"/>
        <v>0</v>
      </c>
      <c r="Q188" s="11"/>
    </row>
    <row r="189" spans="1:17" ht="21" x14ac:dyDescent="0.35">
      <c r="A189" s="203" t="s">
        <v>130</v>
      </c>
      <c r="B189" s="204"/>
      <c r="C189" s="135">
        <f>C186</f>
        <v>0</v>
      </c>
      <c r="D189" s="137"/>
      <c r="E189" s="135">
        <f>E186</f>
        <v>0</v>
      </c>
      <c r="F189" s="135">
        <f t="shared" ref="F189:P189" si="19">F186</f>
        <v>0</v>
      </c>
      <c r="G189" s="135">
        <f t="shared" si="19"/>
        <v>0</v>
      </c>
      <c r="H189" s="135">
        <f t="shared" si="19"/>
        <v>0</v>
      </c>
      <c r="I189" s="135">
        <f t="shared" si="19"/>
        <v>60000</v>
      </c>
      <c r="J189" s="135">
        <f t="shared" si="19"/>
        <v>0</v>
      </c>
      <c r="K189" s="135">
        <f t="shared" si="19"/>
        <v>0</v>
      </c>
      <c r="L189" s="135">
        <f t="shared" si="19"/>
        <v>0</v>
      </c>
      <c r="M189" s="135">
        <f t="shared" si="19"/>
        <v>0</v>
      </c>
      <c r="N189" s="135">
        <f t="shared" si="19"/>
        <v>0</v>
      </c>
      <c r="O189" s="135">
        <f t="shared" si="19"/>
        <v>0</v>
      </c>
      <c r="P189" s="135">
        <f t="shared" si="19"/>
        <v>0</v>
      </c>
      <c r="Q189" s="11"/>
    </row>
    <row r="190" spans="1:17" ht="21" x14ac:dyDescent="0.35">
      <c r="A190" s="203" t="s">
        <v>131</v>
      </c>
      <c r="B190" s="204"/>
      <c r="C190" s="136"/>
      <c r="D190" s="137"/>
      <c r="E190" s="65"/>
      <c r="F190" s="65"/>
      <c r="G190" s="65"/>
      <c r="H190" s="65"/>
      <c r="I190" s="79"/>
      <c r="J190" s="65"/>
      <c r="K190" s="80"/>
      <c r="L190" s="121"/>
      <c r="M190" s="65"/>
      <c r="N190" s="65"/>
      <c r="O190" s="65"/>
      <c r="P190" s="65"/>
      <c r="Q190" s="11"/>
    </row>
    <row r="191" spans="1:17" ht="21" x14ac:dyDescent="0.35">
      <c r="Q191" s="11"/>
    </row>
    <row r="192" spans="1:17" ht="21" x14ac:dyDescent="0.35">
      <c r="Q192" s="11"/>
    </row>
  </sheetData>
  <mergeCells count="30">
    <mergeCell ref="A179:B179"/>
    <mergeCell ref="A180:B180"/>
    <mergeCell ref="A188:B188"/>
    <mergeCell ref="A189:B189"/>
    <mergeCell ref="A190:B190"/>
    <mergeCell ref="A116:B116"/>
    <mergeCell ref="A117:B117"/>
    <mergeCell ref="A133:B133"/>
    <mergeCell ref="A134:B134"/>
    <mergeCell ref="A26:B26"/>
    <mergeCell ref="A27:B27"/>
    <mergeCell ref="A84:B84"/>
    <mergeCell ref="A85:B85"/>
    <mergeCell ref="A99:B99"/>
    <mergeCell ref="A173:B173"/>
    <mergeCell ref="A2:Q2"/>
    <mergeCell ref="A3:Q3"/>
    <mergeCell ref="A4:Q4"/>
    <mergeCell ref="E5:G5"/>
    <mergeCell ref="H5:J5"/>
    <mergeCell ref="K5:M5"/>
    <mergeCell ref="N5:P5"/>
    <mergeCell ref="A9:B9"/>
    <mergeCell ref="A7:B7"/>
    <mergeCell ref="A144:B144"/>
    <mergeCell ref="A145:B145"/>
    <mergeCell ref="A159:B159"/>
    <mergeCell ref="A160:B160"/>
    <mergeCell ref="A172:B172"/>
    <mergeCell ref="A100:B100"/>
  </mergeCells>
  <pageMargins left="0.23622047244094491" right="0.23622047244094491" top="0.74803149606299213" bottom="0.74803149606299213" header="0.31496062992125984" footer="0.31496062992125984"/>
  <pageSetup scale="5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2</vt:i4>
      </vt:variant>
    </vt:vector>
  </HeadingPairs>
  <TitlesOfParts>
    <vt:vector size="5" baseType="lpstr">
      <vt:lpstr>แผนใช้เงิน 60 สาขาเดชอุดม</vt:lpstr>
      <vt:lpstr>แผนใช้เงิน 60 จังหวัด</vt:lpstr>
      <vt:lpstr>Sheet3</vt:lpstr>
      <vt:lpstr>'แผนใช้เงิน 60 จังหวัด'!Print_Titles</vt:lpstr>
      <vt:lpstr>'แผนใช้เงิน 60 สาขาเดชอุดม'!Print_Titles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2017-11-16T03:07:04Z</dcterms:modified>
</cp:coreProperties>
</file>