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ONG_PRAW\กระจายงบ 64\"/>
    </mc:Choice>
  </mc:AlternateContent>
  <bookViews>
    <workbookView xWindow="0" yWindow="0" windowWidth="15330" windowHeight="4635" activeTab="2"/>
  </bookViews>
  <sheets>
    <sheet name="Rate" sheetId="4" r:id="rId1"/>
    <sheet name="R001_รายได้" sheetId="2" r:id="rId2"/>
    <sheet name="E001_ค่าใช้จ่าย" sheetId="6" r:id="rId3"/>
  </sheets>
  <externalReferences>
    <externalReference r:id="rId4"/>
    <externalReference r:id="rId5"/>
    <externalReference r:id="rId6"/>
    <externalReference r:id="rId7"/>
  </externalReferences>
  <definedNames>
    <definedName name="\p" localSheetId="2">#REF!</definedName>
    <definedName name="\p">#REF!</definedName>
    <definedName name="A.1">Rate!$K$22</definedName>
    <definedName name="A.2">Rate!$K$23</definedName>
    <definedName name="A.3">Rate!$K$24</definedName>
    <definedName name="A_" localSheetId="2">#REF!</definedName>
    <definedName name="A_">#REF!</definedName>
    <definedName name="A_Budget_year">[1]Cover!$C$2</definedName>
    <definedName name="A11000010" localSheetId="2">[2]Description!#REF!</definedName>
    <definedName name="A11000010">[2]Description!#REF!</definedName>
    <definedName name="A11000020" localSheetId="2">[2]Description!#REF!</definedName>
    <definedName name="A11000020">[2]Description!#REF!</definedName>
    <definedName name="A12010010" localSheetId="2">[2]Description!#REF!</definedName>
    <definedName name="A12010010">[2]Description!#REF!</definedName>
    <definedName name="A12010020" localSheetId="2">[2]Description!#REF!</definedName>
    <definedName name="A12010020">[2]Description!#REF!</definedName>
    <definedName name="A12010030" localSheetId="2">[2]Description!#REF!</definedName>
    <definedName name="A12010030">[2]Description!#REF!</definedName>
    <definedName name="A12010040" localSheetId="2">[2]Description!#REF!</definedName>
    <definedName name="A12010040">[2]Description!#REF!</definedName>
    <definedName name="A12010050" localSheetId="2">[2]Description!#REF!</definedName>
    <definedName name="A12010050">[2]Description!#REF!</definedName>
    <definedName name="A12010060" localSheetId="2">[2]Description!#REF!</definedName>
    <definedName name="A12010060">[2]Description!#REF!</definedName>
    <definedName name="A12010070" localSheetId="2">[2]Description!#REF!</definedName>
    <definedName name="A12010070">[2]Description!#REF!</definedName>
    <definedName name="A12019990" localSheetId="2">[2]Description!#REF!</definedName>
    <definedName name="A12019990">[2]Description!#REF!</definedName>
    <definedName name="A12100010" localSheetId="2">[2]Description!#REF!</definedName>
    <definedName name="A12100010">[2]Description!#REF!</definedName>
    <definedName name="A12100020" localSheetId="2">[2]Description!#REF!</definedName>
    <definedName name="A12100020">[2]Description!#REF!</definedName>
    <definedName name="A12100030" localSheetId="2">[2]Description!#REF!</definedName>
    <definedName name="A12100030">[2]Description!#REF!</definedName>
    <definedName name="A12100040" localSheetId="2">[2]Description!#REF!</definedName>
    <definedName name="A12100040">[2]Description!#REF!</definedName>
    <definedName name="A12100990" localSheetId="2">[2]Description!#REF!</definedName>
    <definedName name="A12100990">[2]Description!#REF!</definedName>
    <definedName name="A12101010" localSheetId="2">[2]Description!#REF!</definedName>
    <definedName name="A12101010">[2]Description!#REF!</definedName>
    <definedName name="A12101020" localSheetId="2">[2]Description!#REF!</definedName>
    <definedName name="A12101020">[2]Description!#REF!</definedName>
    <definedName name="A12101030" localSheetId="2">[2]Description!#REF!</definedName>
    <definedName name="A12101030">[2]Description!#REF!</definedName>
    <definedName name="A12101040" localSheetId="2">[2]Description!#REF!</definedName>
    <definedName name="A12101040">[2]Description!#REF!</definedName>
    <definedName name="A12101050" localSheetId="2">[2]Description!#REF!</definedName>
    <definedName name="A12101050">[2]Description!#REF!</definedName>
    <definedName name="A12101060" localSheetId="2">[2]Description!#REF!</definedName>
    <definedName name="A12101060">[2]Description!#REF!</definedName>
    <definedName name="A12101070" localSheetId="2">[2]Description!#REF!</definedName>
    <definedName name="A12101070">[2]Description!#REF!</definedName>
    <definedName name="A12101080" localSheetId="2">[2]Description!#REF!</definedName>
    <definedName name="A12101080">[2]Description!#REF!</definedName>
    <definedName name="A12102000" localSheetId="2">[2]Description!#REF!</definedName>
    <definedName name="A12102000">[2]Description!#REF!</definedName>
    <definedName name="A12102010" localSheetId="2">[2]Description!#REF!</definedName>
    <definedName name="A12102010">[2]Description!#REF!</definedName>
    <definedName name="A12102020" localSheetId="2">[2]Description!#REF!</definedName>
    <definedName name="A12102020">[2]Description!#REF!</definedName>
    <definedName name="A12102030" localSheetId="2">[2]Description!#REF!</definedName>
    <definedName name="A12102030">[2]Description!#REF!</definedName>
    <definedName name="A12102040" localSheetId="2">[2]Description!#REF!</definedName>
    <definedName name="A12102040">[2]Description!#REF!</definedName>
    <definedName name="A12102050" localSheetId="2">[2]Description!#REF!</definedName>
    <definedName name="A12102050">[2]Description!#REF!</definedName>
    <definedName name="A12102060" localSheetId="2">[2]Description!#REF!</definedName>
    <definedName name="A12102060">[2]Description!#REF!</definedName>
    <definedName name="A12102070" localSheetId="2">[2]Description!#REF!</definedName>
    <definedName name="A12102070">[2]Description!#REF!</definedName>
    <definedName name="A12102080" localSheetId="2">[2]Description!#REF!</definedName>
    <definedName name="A12102080">[2]Description!#REF!</definedName>
    <definedName name="A12103010" localSheetId="2">[2]Description!#REF!</definedName>
    <definedName name="A12103010">[2]Description!#REF!</definedName>
    <definedName name="A12103020" localSheetId="2">[2]Description!#REF!</definedName>
    <definedName name="A12103020">[2]Description!#REF!</definedName>
    <definedName name="A12104010" localSheetId="2">[2]Description!#REF!</definedName>
    <definedName name="A12104010">[2]Description!#REF!</definedName>
    <definedName name="A12110010" localSheetId="2">[2]Description!#REF!</definedName>
    <definedName name="A12110010">[2]Description!#REF!</definedName>
    <definedName name="A12900010" localSheetId="2">[2]Description!#REF!</definedName>
    <definedName name="A12900010">[2]Description!#REF!</definedName>
    <definedName name="A12900020" localSheetId="2">[2]Description!#REF!</definedName>
    <definedName name="A12900020">[2]Description!#REF!</definedName>
    <definedName name="A12900030" localSheetId="2">[2]Description!#REF!</definedName>
    <definedName name="A12900030">[2]Description!#REF!</definedName>
    <definedName name="A12900050" localSheetId="2">[2]Description!#REF!</definedName>
    <definedName name="A12900050">[2]Description!#REF!</definedName>
    <definedName name="A12900090" localSheetId="2">[2]Description!#REF!</definedName>
    <definedName name="A12900090">[2]Description!#REF!</definedName>
    <definedName name="A12909980" localSheetId="2">[2]Description!#REF!</definedName>
    <definedName name="A12909980">[2]Description!#REF!</definedName>
    <definedName name="A12910010" localSheetId="2">[2]Description!#REF!</definedName>
    <definedName name="A12910010">[2]Description!#REF!</definedName>
    <definedName name="A12910020" localSheetId="2">[2]Description!#REF!</definedName>
    <definedName name="A12910020">[2]Description!#REF!</definedName>
    <definedName name="A12910030" localSheetId="2">[2]Description!#REF!</definedName>
    <definedName name="A12910030">[2]Description!#REF!</definedName>
    <definedName name="A12910040" localSheetId="2">[2]Description!#REF!</definedName>
    <definedName name="A12910040">[2]Description!#REF!</definedName>
    <definedName name="A12919900" localSheetId="2">[2]Description!#REF!</definedName>
    <definedName name="A12919900">[2]Description!#REF!</definedName>
    <definedName name="A12919990" localSheetId="2">[2]Description!#REF!</definedName>
    <definedName name="A12919990">[2]Description!#REF!</definedName>
    <definedName name="A12920010" localSheetId="2">[2]Description!#REF!</definedName>
    <definedName name="A12920010">[2]Description!#REF!</definedName>
    <definedName name="A12950010" localSheetId="2">[2]Description!#REF!</definedName>
    <definedName name="A12950010">[2]Description!#REF!</definedName>
    <definedName name="A12950020" localSheetId="2">[2]Description!#REF!</definedName>
    <definedName name="A12950020">[2]Description!#REF!</definedName>
    <definedName name="A12950030" localSheetId="2">[2]Description!#REF!</definedName>
    <definedName name="A12950030">[2]Description!#REF!</definedName>
    <definedName name="A12950040" localSheetId="2">[2]Description!#REF!</definedName>
    <definedName name="A12950040">[2]Description!#REF!</definedName>
    <definedName name="A13010010" localSheetId="2">[2]Description!#REF!</definedName>
    <definedName name="A13010010">[2]Description!#REF!</definedName>
    <definedName name="A15010010" localSheetId="2">[2]Description!#REF!</definedName>
    <definedName name="A15010010">[2]Description!#REF!</definedName>
    <definedName name="A15010020" localSheetId="2">[2]Description!#REF!</definedName>
    <definedName name="A15010020">[2]Description!#REF!</definedName>
    <definedName name="A15012010" localSheetId="2">[2]Description!#REF!</definedName>
    <definedName name="A15012010">[2]Description!#REF!</definedName>
    <definedName name="A15020010" localSheetId="2">[2]Description!#REF!</definedName>
    <definedName name="A15020010">[2]Description!#REF!</definedName>
    <definedName name="A15020020" localSheetId="2">[2]Description!#REF!</definedName>
    <definedName name="A15020020">[2]Description!#REF!</definedName>
    <definedName name="A15020030" localSheetId="2">[2]Description!#REF!</definedName>
    <definedName name="A15020030">[2]Description!#REF!</definedName>
    <definedName name="A15030010" localSheetId="2">[2]Description!#REF!</definedName>
    <definedName name="A15030010">[2]Description!#REF!</definedName>
    <definedName name="A15030020" localSheetId="2">[2]Description!#REF!</definedName>
    <definedName name="A15030020">[2]Description!#REF!</definedName>
    <definedName name="A15030030" localSheetId="2">[2]Description!#REF!</definedName>
    <definedName name="A15030030">[2]Description!#REF!</definedName>
    <definedName name="A15040010" localSheetId="2">[2]Description!#REF!</definedName>
    <definedName name="A15040010">[2]Description!#REF!</definedName>
    <definedName name="A15040020" localSheetId="2">[2]Description!#REF!</definedName>
    <definedName name="A15040020">[2]Description!#REF!</definedName>
    <definedName name="A15040030" localSheetId="2">[2]Description!#REF!</definedName>
    <definedName name="A15040030">[2]Description!#REF!</definedName>
    <definedName name="A15040040" localSheetId="2">[2]Description!#REF!</definedName>
    <definedName name="A15040040">[2]Description!#REF!</definedName>
    <definedName name="A15040050" localSheetId="2">[2]Description!#REF!</definedName>
    <definedName name="A15040050">[2]Description!#REF!</definedName>
    <definedName name="A15050010" localSheetId="2">[2]Description!#REF!</definedName>
    <definedName name="A15050010">[2]Description!#REF!</definedName>
    <definedName name="A15050020" localSheetId="2">[2]Description!#REF!</definedName>
    <definedName name="A15050020">[2]Description!#REF!</definedName>
    <definedName name="A15050030" localSheetId="2">[2]Description!#REF!</definedName>
    <definedName name="A15050030">[2]Description!#REF!</definedName>
    <definedName name="A15050040" localSheetId="2">[2]Description!#REF!</definedName>
    <definedName name="A15050040">[2]Description!#REF!</definedName>
    <definedName name="A15051010" localSheetId="2">[2]Description!#REF!</definedName>
    <definedName name="A15051010">[2]Description!#REF!</definedName>
    <definedName name="A15051020" localSheetId="2">[2]Description!#REF!</definedName>
    <definedName name="A15051020">[2]Description!#REF!</definedName>
    <definedName name="A15051030" localSheetId="2">[2]Description!#REF!</definedName>
    <definedName name="A15051030">[2]Description!#REF!</definedName>
    <definedName name="A15051040" localSheetId="2">[2]Description!#REF!</definedName>
    <definedName name="A15051040">[2]Description!#REF!</definedName>
    <definedName name="A15052010" localSheetId="2">[2]Description!#REF!</definedName>
    <definedName name="A15052010">[2]Description!#REF!</definedName>
    <definedName name="A15060010" localSheetId="2">[2]Description!#REF!</definedName>
    <definedName name="A15060010">[2]Description!#REF!</definedName>
    <definedName name="A15060020" localSheetId="2">[2]Description!#REF!</definedName>
    <definedName name="A15060020">[2]Description!#REF!</definedName>
    <definedName name="A15060030" localSheetId="2">[2]Description!#REF!</definedName>
    <definedName name="A15060030">[2]Description!#REF!</definedName>
    <definedName name="A15060040" localSheetId="2">[2]Description!#REF!</definedName>
    <definedName name="A15060040">[2]Description!#REF!</definedName>
    <definedName name="A15060050" localSheetId="2">[2]Description!#REF!</definedName>
    <definedName name="A15060050">[2]Description!#REF!</definedName>
    <definedName name="A16011010" localSheetId="2">[2]Description!#REF!</definedName>
    <definedName name="A16011010">[2]Description!#REF!</definedName>
    <definedName name="A16012010" localSheetId="2">[2]Description!#REF!</definedName>
    <definedName name="A16012010">[2]Description!#REF!</definedName>
    <definedName name="A16020010" localSheetId="2">[2]Description!#REF!</definedName>
    <definedName name="A16020010">[2]Description!#REF!</definedName>
    <definedName name="A16020020" localSheetId="2">[2]Description!#REF!</definedName>
    <definedName name="A16020020">[2]Description!#REF!</definedName>
    <definedName name="A16020030" localSheetId="2">[2]Description!#REF!</definedName>
    <definedName name="A16020030">[2]Description!#REF!</definedName>
    <definedName name="A16030010" localSheetId="2">[2]Description!#REF!</definedName>
    <definedName name="A16030010">[2]Description!#REF!</definedName>
    <definedName name="A16030020" localSheetId="2">[2]Description!#REF!</definedName>
    <definedName name="A16030020">[2]Description!#REF!</definedName>
    <definedName name="A16030030" localSheetId="2">[2]Description!#REF!</definedName>
    <definedName name="A16030030">[2]Description!#REF!</definedName>
    <definedName name="A16040010" localSheetId="2">[2]Description!#REF!</definedName>
    <definedName name="A16040010">[2]Description!#REF!</definedName>
    <definedName name="A16040020" localSheetId="2">[2]Description!#REF!</definedName>
    <definedName name="A16040020">[2]Description!#REF!</definedName>
    <definedName name="A16040030" localSheetId="2">[2]Description!#REF!</definedName>
    <definedName name="A16040030">[2]Description!#REF!</definedName>
    <definedName name="A16040040" localSheetId="2">[2]Description!#REF!</definedName>
    <definedName name="A16040040">[2]Description!#REF!</definedName>
    <definedName name="A16040050" localSheetId="2">[2]Description!#REF!</definedName>
    <definedName name="A16040050">[2]Description!#REF!</definedName>
    <definedName name="A16050010" localSheetId="2">[2]Description!#REF!</definedName>
    <definedName name="A16050010">[2]Description!#REF!</definedName>
    <definedName name="A16050020" localSheetId="2">[2]Description!#REF!</definedName>
    <definedName name="A16050020">[2]Description!#REF!</definedName>
    <definedName name="A16050030" localSheetId="2">[2]Description!#REF!</definedName>
    <definedName name="A16050030">[2]Description!#REF!</definedName>
    <definedName name="A16050040" localSheetId="2">[2]Description!#REF!</definedName>
    <definedName name="A16050040">[2]Description!#REF!</definedName>
    <definedName name="A16051010" localSheetId="2">[2]Description!#REF!</definedName>
    <definedName name="A16051010">[2]Description!#REF!</definedName>
    <definedName name="A16051020" localSheetId="2">[2]Description!#REF!</definedName>
    <definedName name="A16051020">[2]Description!#REF!</definedName>
    <definedName name="A16051030" localSheetId="2">[2]Description!#REF!</definedName>
    <definedName name="A16051030">[2]Description!#REF!</definedName>
    <definedName name="A16051040" localSheetId="2">[2]Description!#REF!</definedName>
    <definedName name="A16051040">[2]Description!#REF!</definedName>
    <definedName name="A16052010" localSheetId="2">[2]Description!#REF!</definedName>
    <definedName name="A16052010">[2]Description!#REF!</definedName>
    <definedName name="A16060010" localSheetId="2">[2]Description!#REF!</definedName>
    <definedName name="A16060010">[2]Description!#REF!</definedName>
    <definedName name="A16060020" localSheetId="2">[2]Description!#REF!</definedName>
    <definedName name="A16060020">[2]Description!#REF!</definedName>
    <definedName name="A16060030" localSheetId="2">[2]Description!#REF!</definedName>
    <definedName name="A16060030">[2]Description!#REF!</definedName>
    <definedName name="A16060040" localSheetId="2">[2]Description!#REF!</definedName>
    <definedName name="A16060040">[2]Description!#REF!</definedName>
    <definedName name="A16060050" localSheetId="2">[2]Description!#REF!</definedName>
    <definedName name="A16060050">[2]Description!#REF!</definedName>
    <definedName name="A16070010" localSheetId="2">[2]Description!#REF!</definedName>
    <definedName name="A16070010">[2]Description!#REF!</definedName>
    <definedName name="A16070020" localSheetId="2">[2]Description!#REF!</definedName>
    <definedName name="A16070020">[2]Description!#REF!</definedName>
    <definedName name="A19010010" localSheetId="2">[2]Description!#REF!</definedName>
    <definedName name="A19010010">[2]Description!#REF!</definedName>
    <definedName name="A19010020" localSheetId="2">[2]Description!#REF!</definedName>
    <definedName name="A19010020">[2]Description!#REF!</definedName>
    <definedName name="A21960040" localSheetId="2">[2]Description!#REF!</definedName>
    <definedName name="A21960040">[2]Description!#REF!</definedName>
    <definedName name="A21960050" localSheetId="2">[2]Description!#REF!</definedName>
    <definedName name="A21960050">[2]Description!#REF!</definedName>
    <definedName name="A21960060" localSheetId="2">[2]Description!#REF!</definedName>
    <definedName name="A21960060">[2]Description!#REF!</definedName>
    <definedName name="A21960070" localSheetId="2">[2]Description!#REF!</definedName>
    <definedName name="A21960070">[2]Description!#REF!</definedName>
    <definedName name="A21960080" localSheetId="2">[2]Description!#REF!</definedName>
    <definedName name="A21960080">[2]Description!#REF!</definedName>
    <definedName name="A42012040" localSheetId="2">[2]Description!#REF!</definedName>
    <definedName name="A42012040">[2]Description!#REF!</definedName>
    <definedName name="A49030000" localSheetId="2">[2]Description!#REF!</definedName>
    <definedName name="A49030000">[2]Description!#REF!</definedName>
    <definedName name="A51010020" localSheetId="2">[2]Description!#REF!</definedName>
    <definedName name="A51010020">[2]Description!#REF!</definedName>
    <definedName name="A91030020" localSheetId="2">[2]Description!#REF!</definedName>
    <definedName name="A91030020">[2]Description!#REF!</definedName>
    <definedName name="A91100020" localSheetId="2">[2]Description!#REF!</definedName>
    <definedName name="A91100020">[2]Description!#REF!</definedName>
    <definedName name="AA">Rate!$I$22:$I$24</definedName>
    <definedName name="agreement">#N/A</definedName>
    <definedName name="Asset" localSheetId="2">#REF!</definedName>
    <definedName name="Asset">#REF!</definedName>
    <definedName name="B.1">Rate!$K$27</definedName>
    <definedName name="B.2">Rate!$K$28:$R$28</definedName>
    <definedName name="B.3">Rate!$K$29:$R$29</definedName>
    <definedName name="BB">Rate!$I$27:$I$29</definedName>
    <definedName name="budget_year" localSheetId="2">#REF!</definedName>
    <definedName name="budget_year">#REF!</definedName>
    <definedName name="C.1">Rate!$K$33:$R$33</definedName>
    <definedName name="CC">Rate!$I$33</definedName>
    <definedName name="Component_code">#REF!</definedName>
    <definedName name="Cover_สายเขต" localSheetId="0">[1]Cover!$B$4</definedName>
    <definedName name="Cover_สายเขต">#REF!</definedName>
    <definedName name="Cover_สายเขต2" localSheetId="0">[1]Cover!$C$4</definedName>
    <definedName name="Cover_สายเขต2">#REF!</definedName>
    <definedName name="D.1">Rate!$K$36</definedName>
    <definedName name="DD">Rate!$I$36</definedName>
    <definedName name="detail" localSheetId="2">[3]Income!#REF!</definedName>
    <definedName name="detail">[3]Income!#REF!</definedName>
    <definedName name="division" localSheetId="0">[1]Cover!$C$5</definedName>
    <definedName name="division">#REF!</definedName>
    <definedName name="E.1">Rate!$K$39</definedName>
    <definedName name="E.2">Rate!$K$40</definedName>
    <definedName name="EE">Rate!$I$39:$I$40</definedName>
    <definedName name="Head_division" localSheetId="0">[1]Cover!$O$2</definedName>
    <definedName name="Head_division">#REF!</definedName>
    <definedName name="Head_division2" localSheetId="0">[1]Cover!$P$2</definedName>
    <definedName name="Head_division2">#REF!</definedName>
    <definedName name="HO" localSheetId="0">[1]Cover!$O$1</definedName>
    <definedName name="HO">#REF!</definedName>
    <definedName name="L_Equity" localSheetId="2">#REF!</definedName>
    <definedName name="L_Equity">#REF!</definedName>
    <definedName name="MOAY">#N/A</definedName>
    <definedName name="P" localSheetId="2">#REF!</definedName>
    <definedName name="P">#REF!</definedName>
    <definedName name="PD_house">Rate!$H$60:$K$65</definedName>
    <definedName name="PLCODE" localSheetId="2">#REF!</definedName>
    <definedName name="PLCODE">#REF!</definedName>
    <definedName name="Print_Area_MI" localSheetId="2">'[4]General Data'!#REF!</definedName>
    <definedName name="Print_Area_MI">'[4]General Data'!#REF!</definedName>
    <definedName name="_xlnm.Print_Titles" localSheetId="2">E001_ค่าใช้จ่าย!$6:$8</definedName>
    <definedName name="_xlnm.Print_Titles" localSheetId="1">'R001_รายได้'!$6:$8</definedName>
    <definedName name="Profit_Loss" localSheetId="2">#REF!</definedName>
    <definedName name="Profit_Loss">#REF!</definedName>
    <definedName name="Unit">#REF!</definedName>
    <definedName name="Unit_eng" localSheetId="0">[1]Cover!$S$2</definedName>
    <definedName name="Unit_eng">#REF!</definedName>
    <definedName name="Z_AB_blankform" localSheetId="2">#REF!</definedName>
    <definedName name="Z_AB_blankform">#REF!</definedName>
    <definedName name="Z_AB_last" localSheetId="2">#REF!</definedName>
    <definedName name="Z_AB_last">#REF!</definedName>
    <definedName name="Z_Cost_blankform" localSheetId="2">#REF!</definedName>
    <definedName name="Z_Cost_blankform">#REF!</definedName>
    <definedName name="Z_Cost_Last" localSheetId="2">#REF!</definedName>
    <definedName name="Z_Cost_Last">#REF!</definedName>
    <definedName name="Z_CSR_blank" localSheetId="2">#REF!</definedName>
    <definedName name="Z_CSR_blank">#REF!</definedName>
    <definedName name="Z_CSR_half" localSheetId="2">#REF!</definedName>
    <definedName name="Z_CSR_half">#REF!</definedName>
    <definedName name="Z_CSR_last" localSheetId="2">#REF!</definedName>
    <definedName name="Z_CSR_last">#REF!</definedName>
    <definedName name="z_emp_blankform" localSheetId="2">#REF!</definedName>
    <definedName name="z_emp_blankform">#REF!</definedName>
    <definedName name="z_emp_edu" localSheetId="2">#REF!</definedName>
    <definedName name="z_emp_edu">#REF!</definedName>
    <definedName name="z_emp_edu_last" localSheetId="2">#REF!</definedName>
    <definedName name="z_emp_edu_last">#REF!</definedName>
    <definedName name="z_emp_house_blank" localSheetId="2">#REF!</definedName>
    <definedName name="z_emp_house_blank">#REF!</definedName>
    <definedName name="z_emp_house_last" localSheetId="2">#REF!</definedName>
    <definedName name="z_emp_house_last">#REF!</definedName>
    <definedName name="z_emp_last" localSheetId="2">#REF!</definedName>
    <definedName name="z_emp_last">#REF!</definedName>
    <definedName name="z_emp_PD_blank" localSheetId="2">#REF!</definedName>
    <definedName name="z_emp_PD_blank">#REF!</definedName>
    <definedName name="z_emp_PD_last" localSheetId="2">#REF!</definedName>
    <definedName name="z_emp_PD_last">#REF!</definedName>
    <definedName name="Z_Meeting_blank" localSheetId="2">#REF!</definedName>
    <definedName name="Z_Meeting_blank">#REF!</definedName>
    <definedName name="Z_Meeting_half" localSheetId="2">#REF!</definedName>
    <definedName name="Z_Meeting_half">#REF!</definedName>
    <definedName name="Z_Meeting_last" localSheetId="2">#REF!</definedName>
    <definedName name="Z_Meeting_last">#REF!</definedName>
    <definedName name="Z_OPT_blankform" localSheetId="2">#REF!</definedName>
    <definedName name="Z_OPT_blankform">#REF!</definedName>
    <definedName name="Z_Opt_last" localSheetId="2">#REF!</definedName>
    <definedName name="Z_Opt_last">#REF!</definedName>
    <definedName name="z_plan_blankform" localSheetId="2">#REF!</definedName>
    <definedName name="z_plan_blankform">#REF!</definedName>
    <definedName name="Z_Plan_last" localSheetId="2">#REF!</definedName>
    <definedName name="Z_Plan_last">#REF!</definedName>
    <definedName name="Z_PR_blank" localSheetId="2">#REF!</definedName>
    <definedName name="Z_PR_blank">#REF!</definedName>
    <definedName name="Z_PR_half" localSheetId="2">#REF!</definedName>
    <definedName name="Z_PR_half">#REF!</definedName>
    <definedName name="Z_PR_last" localSheetId="2">#REF!</definedName>
    <definedName name="Z_PR_last">#REF!</definedName>
    <definedName name="Z_Reserch_blank" localSheetId="2">#REF!</definedName>
    <definedName name="Z_Reserch_blank">#REF!</definedName>
    <definedName name="Z_Reserch_half" localSheetId="2">#REF!</definedName>
    <definedName name="Z_Reserch_half">#REF!</definedName>
    <definedName name="Z_Reserch_last" localSheetId="2">#REF!</definedName>
    <definedName name="Z_Reserch_last">#REF!</definedName>
    <definedName name="Z_Rev_blankform" localSheetId="2">#REF!</definedName>
    <definedName name="Z_Rev_blankform">#REF!</definedName>
    <definedName name="Z_Rev_last" localSheetId="2">#REF!</definedName>
    <definedName name="Z_Rev_last">#REF!</definedName>
    <definedName name="Z_Semina_blank" localSheetId="2">#REF!</definedName>
    <definedName name="Z_Semina_blank">#REF!</definedName>
    <definedName name="Z_Semina_half" localSheetId="2">#REF!</definedName>
    <definedName name="Z_Semina_half">#REF!</definedName>
    <definedName name="Z_Semina_last" localSheetId="2">#REF!</definedName>
    <definedName name="Z_Semina_last">#REF!</definedName>
    <definedName name="กบ.">#REF!</definedName>
    <definedName name="เขต" localSheetId="0">[1]Cover!$O$4:$Z$4</definedName>
    <definedName name="เขต">#REF!</definedName>
    <definedName name="ท.">#REF!</definedName>
    <definedName name="ทส.">#REF!</definedName>
    <definedName name="ธ.">#REF!</definedName>
    <definedName name="บ.">#REF!</definedName>
    <definedName name="ป.">#REF!</definedName>
    <definedName name="ประถมศึกษาหรือเทียบเท่า">Rate!$M$22:$M$24</definedName>
    <definedName name="ปริญญาตรี">Rate!$S$22:$S$23</definedName>
    <definedName name="ปวช.">Rate!$P$22:$P$23</definedName>
    <definedName name="ปวท.">Rate!$Q$25</definedName>
    <definedName name="ปวส.หรือเทียบเท่า">Rate!$Q$22</definedName>
    <definedName name="ผวก">#REF!</definedName>
    <definedName name="ฟ52012030" localSheetId="2">[2]Description!#REF!</definedName>
    <definedName name="ฟ52012030">[2]Description!#REF!</definedName>
    <definedName name="ภ.1">#REF!</definedName>
    <definedName name="ภ.2">#REF!</definedName>
    <definedName name="ภ.3">#REF!</definedName>
    <definedName name="ภ.4">#REF!</definedName>
    <definedName name="มัธยมศึกษาตอนต้นหรือเทียบเท่า">Rate!$N$22:$N$24</definedName>
    <definedName name="มัธยมศึกษาตอนปลายหรือเทียบเท่า">Rate!$O$22:$O$24</definedName>
    <definedName name="ย.">#REF!</definedName>
    <definedName name="ระดับ">Rate!$H$22:$H$29</definedName>
    <definedName name="รัฐบาล">Rate!$N$43</definedName>
    <definedName name="ว.">#REF!</definedName>
    <definedName name="วศ.">#REF!</definedName>
    <definedName name="ส.">#REF!</definedName>
    <definedName name="สกม.">#REF!</definedName>
    <definedName name="สตภ.">#REF!</definedName>
    <definedName name="สวก.">#REF!</definedName>
    <definedName name="สายงาน">#REF!</definedName>
    <definedName name="อ.">#REF!</definedName>
    <definedName name="อนุบาลหรือเทียบเท่า">Rate!$L$22:$L$24</definedName>
    <definedName name="อนุปริญญาหรือเทียบเท่า">Rate!$R$22</definedName>
    <definedName name="เอกชน">Rate!$L$53:$L$53</definedName>
    <definedName name="เอกชน_ป.ตรี">Rate!$O$46</definedName>
    <definedName name="เอกชนไม่รับงินอุดหนุน">Rate!$O$43</definedName>
    <definedName name="เอกชนไม่รับงินอุดหนุน_ปวช.">Rate!$L$43:$L$50</definedName>
    <definedName name="เอกชนรับเงินอุดหนุน">Rate!$N$46</definedName>
    <definedName name="เอกชนรับเงินอุดหนุน_ปวช.">Rate!$M$43:$M$50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2" l="1"/>
  <c r="J131" i="2"/>
  <c r="J130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86" i="2"/>
  <c r="J85" i="2"/>
  <c r="J84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22" i="2"/>
  <c r="J21" i="2"/>
  <c r="J20" i="2"/>
  <c r="J17" i="2"/>
  <c r="J16" i="2"/>
  <c r="J15" i="2"/>
  <c r="J14" i="2"/>
  <c r="J13" i="2"/>
  <c r="J12" i="2"/>
  <c r="J11" i="2"/>
  <c r="Z298" i="6"/>
  <c r="J81" i="2" l="1"/>
  <c r="K298" i="6"/>
  <c r="L298" i="6"/>
  <c r="M298" i="6"/>
  <c r="N298" i="6"/>
  <c r="O298" i="6"/>
  <c r="P298" i="6"/>
  <c r="Q298" i="6"/>
  <c r="R298" i="6"/>
  <c r="S298" i="6"/>
  <c r="T298" i="6"/>
  <c r="U298" i="6"/>
  <c r="V298" i="6"/>
  <c r="W298" i="6"/>
  <c r="X298" i="6"/>
  <c r="Y298" i="6"/>
  <c r="I298" i="6"/>
  <c r="J298" i="6"/>
  <c r="J297" i="6"/>
  <c r="K297" i="6"/>
  <c r="L297" i="6"/>
  <c r="M297" i="6"/>
  <c r="N297" i="6"/>
  <c r="O297" i="6"/>
  <c r="P297" i="6"/>
  <c r="Q297" i="6"/>
  <c r="R297" i="6"/>
  <c r="S297" i="6"/>
  <c r="T297" i="6"/>
  <c r="U297" i="6"/>
  <c r="V297" i="6"/>
  <c r="W297" i="6"/>
  <c r="X297" i="6"/>
  <c r="Y297" i="6"/>
  <c r="Z297" i="6"/>
  <c r="AA296" i="6" l="1"/>
  <c r="AA295" i="6"/>
  <c r="AA294" i="6"/>
  <c r="AA293" i="6"/>
  <c r="AA292" i="6"/>
  <c r="AA291" i="6"/>
  <c r="AA290" i="6"/>
  <c r="AA289" i="6"/>
  <c r="AA288" i="6"/>
  <c r="AA287" i="6"/>
  <c r="AA286" i="6"/>
  <c r="AA285" i="6"/>
  <c r="AA284" i="6"/>
  <c r="AA283" i="6"/>
  <c r="AA282" i="6"/>
  <c r="AA281" i="6"/>
  <c r="AA280" i="6"/>
  <c r="AA279" i="6"/>
  <c r="AA278" i="6"/>
  <c r="AA277" i="6"/>
  <c r="AA276" i="6"/>
  <c r="AA275" i="6"/>
  <c r="AA274" i="6"/>
  <c r="AA273" i="6"/>
  <c r="AA272" i="6"/>
  <c r="AA271" i="6"/>
  <c r="AA270" i="6"/>
  <c r="AA269" i="6"/>
  <c r="AA268" i="6"/>
  <c r="AA267" i="6"/>
  <c r="AA266" i="6"/>
  <c r="AA265" i="6"/>
  <c r="AA264" i="6"/>
  <c r="AA263" i="6"/>
  <c r="AA262" i="6"/>
  <c r="AA261" i="6"/>
  <c r="AA260" i="6"/>
  <c r="AA259" i="6"/>
  <c r="AA258" i="6"/>
  <c r="AA257" i="6"/>
  <c r="AA256" i="6"/>
  <c r="AA255" i="6"/>
  <c r="AA254" i="6"/>
  <c r="AA253" i="6"/>
  <c r="AA252" i="6"/>
  <c r="AA251" i="6"/>
  <c r="AA250" i="6"/>
  <c r="AA249" i="6"/>
  <c r="AA248" i="6"/>
  <c r="AA247" i="6"/>
  <c r="AA246" i="6"/>
  <c r="AA245" i="6"/>
  <c r="AA244" i="6"/>
  <c r="AA243" i="6"/>
  <c r="AA242" i="6"/>
  <c r="AA241" i="6"/>
  <c r="AA240" i="6"/>
  <c r="AA239" i="6"/>
  <c r="AA238" i="6"/>
  <c r="AA237" i="6"/>
  <c r="AA235" i="6"/>
  <c r="AA234" i="6"/>
  <c r="AA233" i="6"/>
  <c r="AA232" i="6"/>
  <c r="AA231" i="6"/>
  <c r="AA230" i="6"/>
  <c r="AA229" i="6"/>
  <c r="AA228" i="6"/>
  <c r="AA227" i="6"/>
  <c r="AA225" i="6"/>
  <c r="AA224" i="6"/>
  <c r="AA223" i="6"/>
  <c r="AA222" i="6"/>
  <c r="AA221" i="6"/>
  <c r="AA220" i="6"/>
  <c r="AA219" i="6"/>
  <c r="AA218" i="6"/>
  <c r="AA217" i="6"/>
  <c r="AA216" i="6"/>
  <c r="AA215" i="6"/>
  <c r="AA214" i="6"/>
  <c r="AA213" i="6"/>
  <c r="AA212" i="6"/>
  <c r="AA211" i="6"/>
  <c r="AA210" i="6"/>
  <c r="AA209" i="6"/>
  <c r="AA208" i="6"/>
  <c r="AA207" i="6"/>
  <c r="AA206" i="6"/>
  <c r="AA205" i="6"/>
  <c r="AA204" i="6"/>
  <c r="AA203" i="6"/>
  <c r="AA202" i="6"/>
  <c r="AA201" i="6"/>
  <c r="AA200" i="6"/>
  <c r="AA199" i="6"/>
  <c r="AA198" i="6"/>
  <c r="AA197" i="6"/>
  <c r="AA196" i="6"/>
  <c r="AA195" i="6"/>
  <c r="AA194" i="6"/>
  <c r="AA193" i="6"/>
  <c r="AA192" i="6"/>
  <c r="AA191" i="6"/>
  <c r="AA190" i="6"/>
  <c r="AA189" i="6"/>
  <c r="AA188" i="6"/>
  <c r="AA187" i="6"/>
  <c r="AA186" i="6"/>
  <c r="AA185" i="6"/>
  <c r="AA184" i="6"/>
  <c r="AA183" i="6"/>
  <c r="AA182" i="6"/>
  <c r="AA181" i="6"/>
  <c r="AA180" i="6"/>
  <c r="AA179" i="6"/>
  <c r="AA178" i="6"/>
  <c r="AA177" i="6"/>
  <c r="AA176" i="6"/>
  <c r="AA175" i="6"/>
  <c r="AA174" i="6"/>
  <c r="AA173" i="6"/>
  <c r="AA172" i="6"/>
  <c r="AA171" i="6"/>
  <c r="AA170" i="6"/>
  <c r="AA169" i="6"/>
  <c r="AA168" i="6"/>
  <c r="AA167" i="6"/>
  <c r="AA166" i="6"/>
  <c r="AA165" i="6"/>
  <c r="AA164" i="6"/>
  <c r="AA163" i="6"/>
  <c r="AA162" i="6"/>
  <c r="AA161" i="6"/>
  <c r="AA160" i="6"/>
  <c r="AA159" i="6"/>
  <c r="AA158" i="6"/>
  <c r="AA157" i="6"/>
  <c r="AA156" i="6"/>
  <c r="AA155" i="6"/>
  <c r="AA154" i="6"/>
  <c r="AA153" i="6"/>
  <c r="AA152" i="6"/>
  <c r="AA151" i="6"/>
  <c r="AA150" i="6"/>
  <c r="AA149" i="6"/>
  <c r="AA148" i="6"/>
  <c r="AA147" i="6"/>
  <c r="AA146" i="6"/>
  <c r="AA145" i="6"/>
  <c r="AA144" i="6"/>
  <c r="AA143" i="6"/>
  <c r="AA142" i="6"/>
  <c r="AA141" i="6"/>
  <c r="AA140" i="6"/>
  <c r="AA139" i="6"/>
  <c r="AA138" i="6"/>
  <c r="AA137" i="6"/>
  <c r="AA136" i="6"/>
  <c r="AA135" i="6"/>
  <c r="AA134" i="6"/>
  <c r="AA133" i="6"/>
  <c r="AA132" i="6"/>
  <c r="AA131" i="6"/>
  <c r="AA130" i="6"/>
  <c r="AA129" i="6"/>
  <c r="AA128" i="6"/>
  <c r="AA127" i="6"/>
  <c r="AA126" i="6"/>
  <c r="AA125" i="6"/>
  <c r="AA124" i="6"/>
  <c r="AA123" i="6"/>
  <c r="AA122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96" i="6"/>
  <c r="AA91" i="6"/>
  <c r="AA86" i="6"/>
  <c r="AA85" i="6"/>
  <c r="AA84" i="6"/>
  <c r="AA83" i="6"/>
  <c r="AA82" i="6"/>
  <c r="AA81" i="6"/>
  <c r="AA80" i="6"/>
  <c r="AA79" i="6"/>
  <c r="AA76" i="6"/>
  <c r="AA72" i="6"/>
  <c r="AA68" i="6"/>
  <c r="AA55" i="6"/>
  <c r="AA39" i="6"/>
  <c r="AA38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226" i="6"/>
  <c r="AA236" i="6"/>
  <c r="AA121" i="6"/>
  <c r="AA100" i="6"/>
  <c r="AA99" i="6"/>
  <c r="AA98" i="6"/>
  <c r="AA97" i="6"/>
  <c r="AA95" i="6"/>
  <c r="AA94" i="6"/>
  <c r="AA93" i="6"/>
  <c r="AA92" i="6"/>
  <c r="AA78" i="6"/>
  <c r="AA77" i="6"/>
  <c r="AA75" i="6"/>
  <c r="AA74" i="6"/>
  <c r="AA73" i="6"/>
  <c r="AA65" i="6"/>
  <c r="AA64" i="6"/>
  <c r="AA53" i="6"/>
  <c r="AA52" i="6"/>
  <c r="AA51" i="6"/>
  <c r="AA50" i="6"/>
  <c r="AA49" i="6"/>
  <c r="AA48" i="6"/>
  <c r="AA60" i="6"/>
  <c r="AA61" i="6"/>
  <c r="AA62" i="6"/>
  <c r="AA63" i="6"/>
  <c r="AA66" i="6"/>
  <c r="AA67" i="6"/>
  <c r="AA69" i="6"/>
  <c r="AA70" i="6"/>
  <c r="AA71" i="6"/>
  <c r="AA47" i="6"/>
  <c r="AA46" i="6"/>
  <c r="AA43" i="6"/>
  <c r="AA40" i="6"/>
  <c r="AA37" i="6"/>
  <c r="AA35" i="6"/>
  <c r="AA41" i="6"/>
  <c r="AA36" i="6"/>
  <c r="AA298" i="6" l="1"/>
  <c r="AA44" i="6"/>
  <c r="AA34" i="6"/>
  <c r="I17" i="2"/>
  <c r="I81" i="2"/>
  <c r="I130" i="2"/>
  <c r="I132" i="2"/>
  <c r="I131" i="2" l="1"/>
  <c r="G297" i="6" l="1"/>
  <c r="G298" i="6" s="1"/>
  <c r="H297" i="6"/>
  <c r="H298" i="6" s="1"/>
  <c r="I297" i="6"/>
  <c r="AA297" i="6"/>
  <c r="F297" i="6"/>
  <c r="F298" i="6" s="1"/>
  <c r="A4" i="6"/>
  <c r="H132" i="2"/>
  <c r="A4" i="2"/>
  <c r="G132" i="2" l="1"/>
  <c r="F130" i="2"/>
  <c r="H130" i="2"/>
  <c r="F81" i="2"/>
  <c r="G130" i="2"/>
  <c r="F17" i="2"/>
  <c r="F132" i="2"/>
  <c r="G17" i="2"/>
  <c r="G81" i="2"/>
  <c r="H17" i="2"/>
  <c r="H81" i="2"/>
  <c r="F131" i="2" l="1"/>
  <c r="H131" i="2"/>
  <c r="G131" i="2"/>
</calcChain>
</file>

<file path=xl/sharedStrings.xml><?xml version="1.0" encoding="utf-8"?>
<sst xmlns="http://schemas.openxmlformats.org/spreadsheetml/2006/main" count="741" uniqueCount="598">
  <si>
    <t>ส่วนภูมิภาค</t>
  </si>
  <si>
    <t>ประมาณการรายจ่าย</t>
  </si>
  <si>
    <t xml:space="preserve">เขต: </t>
  </si>
  <si>
    <t>หน่วย:</t>
  </si>
  <si>
    <t>บาท</t>
  </si>
  <si>
    <t>(1)</t>
  </si>
  <si>
    <t>(2)</t>
  </si>
  <si>
    <t>(3)</t>
  </si>
  <si>
    <t>(4)</t>
  </si>
  <si>
    <t>(5)</t>
  </si>
  <si>
    <t>(6)</t>
  </si>
  <si>
    <t>(7)</t>
  </si>
  <si>
    <t>รหัสบัญชี</t>
  </si>
  <si>
    <t>ชื่อบัญชี</t>
  </si>
  <si>
    <t>คำชี้แจงประกอบ</t>
  </si>
  <si>
    <t>ค่าใช้จ่ายในการดำเนินงาน</t>
  </si>
  <si>
    <t>ต้นทุนจากการจำหน่ายกระแสไฟฟ้าและบริการ</t>
  </si>
  <si>
    <t>ต้นทุนค่ากระแสไฟฟ้า</t>
  </si>
  <si>
    <t>ค่าซื้อไฟฟ้า-การไฟฟ้าฝ่ายผลิตแห่งประเทศไทย</t>
  </si>
  <si>
    <t>ปรับปรุงค่าซื้อไฟฟ้า</t>
  </si>
  <si>
    <t>ค่าซื้อไฟฟ้า-กรมพัฒนาพลังงานทดแทนฯ(พพ.)</t>
  </si>
  <si>
    <t>ค่าซื้อไฟฟ้า-ผู้ผลิตไฟฟ้าขนาดเล็กมาก</t>
  </si>
  <si>
    <t>ค่าซื้อไฟฟ้า-พลังงานแสงอาทิตย์</t>
  </si>
  <si>
    <t>ค่าชดเชยโครงการ Demand Response</t>
  </si>
  <si>
    <t>เงินนำส่งกองทุนพัฒนาไฟฟ้าจากการผลิตไฟฟ้า</t>
  </si>
  <si>
    <t>เงินนำส่งกองทุนพัฒนาไฟฟ้าเพื่อพลังงานหมุนเวียน</t>
  </si>
  <si>
    <t>เงินนำส่งกองทุนพัฒนาไฟฟ้าเพื่อส่งเสริมสังคม</t>
  </si>
  <si>
    <t>ค่าปรับจากการลงทุนที่ต่ำกว่าแผน</t>
  </si>
  <si>
    <t>เงินคืนรายได้</t>
  </si>
  <si>
    <t>น้ำมันเชื้อเพลิงและน้ำมันหล่อลื่น</t>
  </si>
  <si>
    <t>ค่าไฟฟ้าที่ใช้ในสถานีอัดประจุ</t>
  </si>
  <si>
    <t>ค่าเชื้อเพลิงผลิตกระแสไฟฟ้า</t>
  </si>
  <si>
    <t>ค่าสารหล่อลื่นผลิตกระแสไฟฟ้า</t>
  </si>
  <si>
    <t>ต้นทุนขายและบริการอื่น</t>
  </si>
  <si>
    <t>ต้นทุนจากการจำหน่ายอุปกรณ์ไฟฟ้า</t>
  </si>
  <si>
    <t>ต้นทุนผลิตภัณฑ์คอนกรีต</t>
  </si>
  <si>
    <t>รวมต้นทุนจากการจำหน่ายกระแสไฟฟ้าและบริการ</t>
  </si>
  <si>
    <t>ค่าใช้จ่ายเกี่ยวกับบุคคลากร</t>
  </si>
  <si>
    <t>เงินเดือน ค่าจ้าง ค่าตอบแทนพนักงาน</t>
  </si>
  <si>
    <t>เงินเดือน ค่าจ้าง ค่าตอบแทน</t>
  </si>
  <si>
    <t>เงินเดือนพนักงาน</t>
  </si>
  <si>
    <t>ค่าจ้างรายเดือนลูกจ้าง</t>
  </si>
  <si>
    <t>ค่าล่วงเวลาพนักงาน</t>
  </si>
  <si>
    <t>ค่าตอบแทนอยู่เวรแก้ไฟฟ้าขัดข้อง</t>
  </si>
  <si>
    <t>เงินโบนัสพนักงาน</t>
  </si>
  <si>
    <t>ค่าครองชีพพนักงาน</t>
  </si>
  <si>
    <t xml:space="preserve">สวัสดิการและค่าตอบแทนอื่น- ลูกจ้าง </t>
  </si>
  <si>
    <t>ค่าตอบแทนอื่น-พนักงาน</t>
  </si>
  <si>
    <t>เงินจ่ายสมทบกองทุน</t>
  </si>
  <si>
    <t>เงินสมทบกองทุนสงเคราะห์ผู้ปฏิบัติงาน กฟภ.</t>
  </si>
  <si>
    <t>เงินสมทบกองทุนสำรองเลี้ยงชีพ</t>
  </si>
  <si>
    <t xml:space="preserve">เงินเพิ่มพิเศษ </t>
  </si>
  <si>
    <t>เงินเพิ่มพิเศษวิชาชีพ</t>
  </si>
  <si>
    <t>เงินเพิ่มฮอทไลน์</t>
  </si>
  <si>
    <t>เงินเพิ่มสู้รบ (พสร.)</t>
  </si>
  <si>
    <t>เงินยังชีพ (14 จังหวัดภาคใต้)</t>
  </si>
  <si>
    <t>เงินเพิ่มพิเศษสำหรับผู้ทำงานอยู่กะ</t>
  </si>
  <si>
    <t>ค่าโทรศัพท์บ้านพัก- ผู้บริหาร</t>
  </si>
  <si>
    <t>ค่าโทรศัพท์เคลื่อนที่ -ผู้บริหาร</t>
  </si>
  <si>
    <t>เงินเพิ่มพิเศษอื่น</t>
  </si>
  <si>
    <t xml:space="preserve">เงินชดเชย </t>
  </si>
  <si>
    <t>เงินชดเชยตามกฎหมาย-พนักงานเกษียณอายุหรือให้ออก</t>
  </si>
  <si>
    <t>เงินตอบแทนพิเศษ-พนักงานเกษียณก่อนอายุ</t>
  </si>
  <si>
    <t>เงินชดเชย-พนักงานเกษียณก่อนอายุ</t>
  </si>
  <si>
    <t>สวัสดิการพนักงาน</t>
  </si>
  <si>
    <t xml:space="preserve">เงินช่วยเหลือพนักงาน </t>
  </si>
  <si>
    <t>เงินช่วยเหลือค่าไฟฟ้า</t>
  </si>
  <si>
    <t>เงินช่วยเหลือค่าเครื่องแบบพนักงาน</t>
  </si>
  <si>
    <t>เงินช่วยเหลือค่าเล่าเรียนบุตร</t>
  </si>
  <si>
    <t>เงินช่วยเหลือบุตร</t>
  </si>
  <si>
    <t>เงินช่วยเหลืออื่น</t>
  </si>
  <si>
    <t>ค่ารักษาพยาบาล</t>
  </si>
  <si>
    <t>ค่ารักษาพยาบาล-พนักงาน</t>
  </si>
  <si>
    <t>ค่ารักษาพยาบาล-ครอบครัวพนักงาน</t>
  </si>
  <si>
    <t xml:space="preserve">ค่าพาหนะ เบี้ยเลี้ยงเดินทาง </t>
  </si>
  <si>
    <t>ค่าพาหนะเดินทางไปปฏิบัติงานต่างท้องที่-พนักงาน</t>
  </si>
  <si>
    <t>ค่าเบี้ยเลี้ยง-พนักงาน</t>
  </si>
  <si>
    <t>ค่าที่พัก-พนักงาน</t>
  </si>
  <si>
    <t>ค่าชดเชยการใช้ยานพาหนะส่วนตัว</t>
  </si>
  <si>
    <t>ค่าพาหนะเดินทางไปปฏิบัติงานต่างท้องที่-ลูกจ้าง</t>
  </si>
  <si>
    <t>ค่าเบี้ยเลี้ยง-ลูกจ้าง</t>
  </si>
  <si>
    <t>ค่าที่พัก-ลูกจ้าง</t>
  </si>
  <si>
    <t>ค่าสวัสดิการอื่นๆ</t>
  </si>
  <si>
    <t>ค่าเช่าบ้าน</t>
  </si>
  <si>
    <t>ค่าสวัสดิการอื่น ๆ</t>
  </si>
  <si>
    <t xml:space="preserve">ค่าใช้จ่ายในการพัฒนาบุคคลากร </t>
  </si>
  <si>
    <t>ค่าเครื่องแต่งกายสำหรับปฏิบัติงานต่างประเทศ</t>
  </si>
  <si>
    <t>ค่าใช้จ่ายในการอบรมสัมมนา-ในแผน</t>
  </si>
  <si>
    <t>ค่าใช้จ่ายในการอบรมสัมมนา-นอกแผน</t>
  </si>
  <si>
    <t>ค่าใช้จ่ายในการประชุมชี้แจง</t>
  </si>
  <si>
    <t>ต้นทุนผลประโยชน์พนักงาน</t>
  </si>
  <si>
    <t>ค่าใช้จ่ายผลประโยชน์พนักงาน-เงินชดเชยตามกฎหมาย</t>
  </si>
  <si>
    <t>ค่าใช้จ่ายผลประโยชน์พนักงาน-ค่าของที่ระลึก</t>
  </si>
  <si>
    <t>รวมค่าใช้จ่ายเกี่ยวกับบุคคลากร</t>
  </si>
  <si>
    <t>ค่าใช้จ่ายตอบแทนบุคคลภายนอก</t>
  </si>
  <si>
    <t>ค่าตอบแทนบุคคลภายนอก-เกี่ยวกับการดำเนินงาน</t>
  </si>
  <si>
    <t>ค่าตอบแทน-การจดหน่วยการใช้ไฟฟ้า</t>
  </si>
  <si>
    <t>ค่าตอบแทน-การจดหน่วยพร้อมแจ้งค่าไฟฟ้า</t>
  </si>
  <si>
    <t>ค่าตอบแทน-การเก็บเงินค่าไฟฟ้า</t>
  </si>
  <si>
    <t>ค่าจ้างเหมางานงดจ่ายไฟและต่อกลับมิเตอร์</t>
  </si>
  <si>
    <t>ค่าตอบแทน-บริการโฆษณา</t>
  </si>
  <si>
    <t>ค่าแรงคนงานรายวัน/ค่าจ้างเหมาแรงงานก่อสร้าง</t>
  </si>
  <si>
    <t>ค่าแรงคนงานรายวันงานบำรุงรักษา</t>
  </si>
  <si>
    <t>ค่าแรงคนงานรายวันงานบริการ</t>
  </si>
  <si>
    <t>ค่าแรง/ค่าจ้างเหมาคนงานรายวันทั่วไป</t>
  </si>
  <si>
    <t>ค่าจ้างส่งหนังสือแจ้งเตือนก่อนงดจ่ายไฟฟ้า</t>
  </si>
  <si>
    <t>ค่าตอบแทน-ผู้ว่าการ</t>
  </si>
  <si>
    <t>ค่าตอบแทนรายเดือน-ผวก.</t>
  </si>
  <si>
    <t>ค่ารับรอง-ผวก.</t>
  </si>
  <si>
    <t>ค่าพาหนะเบี้ยเลี้ยงและที่พัก-ผวก.</t>
  </si>
  <si>
    <t>ค่าใช้จ่ายเกี่ยวกับเครื่องมือสื่อสาร-ผวก.</t>
  </si>
  <si>
    <t>ค่าตอบแทนอื่น-ผวก.</t>
  </si>
  <si>
    <t xml:space="preserve">ค่าตอบแทน-คณะกรรมการ กฟภ. </t>
  </si>
  <si>
    <t>ค่าเบี้ยประชุมคณะกรรมการ กฟภ.</t>
  </si>
  <si>
    <t>เงินโบนัสคณะกรรมการ</t>
  </si>
  <si>
    <t>ค่าตอบแทนรายเดือนคณะกรรมการ กฟภ.</t>
  </si>
  <si>
    <t>ค่าตอบแทนอื่น-คณะกรรมการ กฟภ.</t>
  </si>
  <si>
    <t>ค่าตอบแทนอื่นๆ</t>
  </si>
  <si>
    <t>ค่าตอบแทนอื่น ๆ</t>
  </si>
  <si>
    <t>ค่าโฆษณาประชาสัมพันธ์</t>
  </si>
  <si>
    <t xml:space="preserve">ค่าประชาสัมพันธ์ </t>
  </si>
  <si>
    <t>ค่าป้ายประชาสัมพันธ์</t>
  </si>
  <si>
    <t>ค่าประชาสัมพันธ์อื่น</t>
  </si>
  <si>
    <t>ค่าประชาสัมพันธ์ทางสื่อ</t>
  </si>
  <si>
    <t xml:space="preserve">ค่าใช้จ่ายเกี่ยวกับสำนักงาน </t>
  </si>
  <si>
    <t xml:space="preserve">ค่าวัสดุใช้ไป </t>
  </si>
  <si>
    <t>ค่าวัสดุสำนักงาน</t>
  </si>
  <si>
    <t>ค่าวัสดุเบ็ดเตล็ดในสำนักงาน</t>
  </si>
  <si>
    <t xml:space="preserve">ค่าสาธารณูปโภค </t>
  </si>
  <si>
    <t>ค่าน้ำดื่ม</t>
  </si>
  <si>
    <t>ค่าน้ำประปา</t>
  </si>
  <si>
    <t>ค่าไฟฟ้า</t>
  </si>
  <si>
    <t xml:space="preserve">ค่าใช้จ่ายในการติดต่อสื่อสาร </t>
  </si>
  <si>
    <t>ค่าใช้บริการโทรศัพท์</t>
  </si>
  <si>
    <t>ค่าบำรุงรักษาคู่สายโทรศัพท์</t>
  </si>
  <si>
    <t>ค่าบริการโทรศัพท์เคลื่อนที่</t>
  </si>
  <si>
    <t>ค่าเช่าวงจรสื่อสาร</t>
  </si>
  <si>
    <t>ค่าจัดส่งเอกสารและพัสดุภัณฑ์</t>
  </si>
  <si>
    <t>ค่าติดตั้งอุปกรณ์สื่อสาร</t>
  </si>
  <si>
    <t>ค่าใช้จ่ายในการใช้อินเตอร์เน็ต</t>
  </si>
  <si>
    <t>ค่าใช้จ่ายในการติดต่อสื่อสารประเภทอี่น</t>
  </si>
  <si>
    <t xml:space="preserve">ค่าเช่า </t>
  </si>
  <si>
    <t>ค่าเช่าที่ดิน</t>
  </si>
  <si>
    <t>ค่าเช่าสิ่งปลูกสร้าง</t>
  </si>
  <si>
    <t>ค่าเช่าเครื่องคอมพิวเตอร์</t>
  </si>
  <si>
    <t>ค่าเช่าเครื่องถ่ายเอกสาร</t>
  </si>
  <si>
    <t>ค่าเช่ายานพาหนะ</t>
  </si>
  <si>
    <t>ค่าเช่าโปรแกรมสำเร็จรูป</t>
  </si>
  <si>
    <t>ค่าเช่าเครื่องบันทึกข้อมูลการเดินทางของรถ</t>
  </si>
  <si>
    <t xml:space="preserve">ค่าเช่าสินทรัพย์อื่นๆ </t>
  </si>
  <si>
    <t xml:space="preserve">ค่าใช้จ่ายในการดูแลสถานที่ </t>
  </si>
  <si>
    <t>ค่าจ้างเหมาทำความสะอาด</t>
  </si>
  <si>
    <t>ค่ารักษาความปลอดภัย</t>
  </si>
  <si>
    <t>ค่าจ้างบำรุงรักษาสวน</t>
  </si>
  <si>
    <t>ค่าบำรุงรักษาบริเวณสำนักงาน</t>
  </si>
  <si>
    <t xml:space="preserve">ค่าใช้จ่ายอื่นเกี่ยวกับสำนักงาน </t>
  </si>
  <si>
    <t>ค่าเชื้อเพลิงยานพาหนะ</t>
  </si>
  <si>
    <t>ค่าหนังสือและสื่อความรู้</t>
  </si>
  <si>
    <t>ค่าใช้จ่ายเบ็ดเตล็ด</t>
  </si>
  <si>
    <t>ค่าใช้จ่ายเพื่อการวิจัย</t>
  </si>
  <si>
    <t>ค่าใช้จ่ายในการวิจัย</t>
  </si>
  <si>
    <t>ค่าใช้จ่ายที่ได้รับสนับสนุนจากหน่วยงานภายนอก</t>
  </si>
  <si>
    <t xml:space="preserve">ค่าป้องกัน ซ่อมแซมบำรุงรักษา และก่อสร้าง </t>
  </si>
  <si>
    <t>ผลต่างราคาพัสดุ</t>
  </si>
  <si>
    <t>ค่าป้องกันระบบจำหน่าย</t>
  </si>
  <si>
    <t>ค่าจ้างเหมาตัดต้นไม้</t>
  </si>
  <si>
    <t xml:space="preserve">ค่าซ่อมแซมบำรุงรักษา </t>
  </si>
  <si>
    <t>ค่าวัสดุเบิกจากคลังเพื่อซ่อมแซม บำรุงรักษาและบริการ</t>
  </si>
  <si>
    <t>ค่าวัสดุเบิกจากคลังเพื่อเปลี่ยนแทนและก่อสร้าง</t>
  </si>
  <si>
    <t>ค่าซ่อมแซมบำรุงรักษา-อุปกรณ์ไฟฟ้า ระบบจำหน่าย</t>
  </si>
  <si>
    <t>ค่าซ่อมแซมบำรุงรักษา-อาคาร</t>
  </si>
  <si>
    <t>ค่าซ่อมแซมบำรุงรักษา-ยานพาหนะ</t>
  </si>
  <si>
    <t>ค่าซ่อมแซมบำรุงรักษา-คอมฯ&amp;อุปกรณ์ต่อพ่วง</t>
  </si>
  <si>
    <t>ค่าปรับปรุงระบบจำหน่ายที่พระตำหนัก</t>
  </si>
  <si>
    <t>ค่าวัสดุซื้อตรงเข้างานก่อสร้าง</t>
  </si>
  <si>
    <t>ค่าวัสดุเบ็ดเตล็ดด้านช่าง</t>
  </si>
  <si>
    <t>ค่าซ่อมแซมบำรุงรักษา-อุปกรณ์ในสำนักงาน</t>
  </si>
  <si>
    <t>ค่าซ่อมแซมบำรุงรักษา-เคเบิลใยแก้วนำแสง</t>
  </si>
  <si>
    <t xml:space="preserve">ค่าอุปกรณ์ความปลอดภัย </t>
  </si>
  <si>
    <t>ค่ามิเตอร์เบิกจากคลังเพื่อติดตั้งหรือเปลี่ยนแทน</t>
  </si>
  <si>
    <t>ค่าอุปกรณ์ ปก.มต. เบิกคลังเพื่อติดตั้งหรือเปลี่ยนแทน</t>
  </si>
  <si>
    <t>ค่าซ่อมแซมบำรุงรักษาอื่น ๆ</t>
  </si>
  <si>
    <t xml:space="preserve">ค่าใช้จ่ายในการก่อสร้าง </t>
  </si>
  <si>
    <t>ค่าสินทรัพย์พร้อมใช้ตั้งพัก</t>
  </si>
  <si>
    <t>ค่าจ้างเหมางานก่อสร้าง - Turn Key</t>
  </si>
  <si>
    <t>ค่าใช้จ่ายดำเนินการในงานก่อสร้าง</t>
  </si>
  <si>
    <t>ค่าควบคุมงานก่อสร้าง</t>
  </si>
  <si>
    <t>ค่าใช้จ่ายประสานงานโครงการ</t>
  </si>
  <si>
    <t>ค่าจ้างเหมางานบริการ</t>
  </si>
  <si>
    <t>ค่าสิทธิการใช้ตั้งพัก</t>
  </si>
  <si>
    <t>ค่าใช้จ่ายอื่นในการดำเนินงาน</t>
  </si>
  <si>
    <t>หนี้สูญ หนี้สงสัยจะสูญ</t>
  </si>
  <si>
    <t>หนี้สูญ - ทางบัญชี</t>
  </si>
  <si>
    <t>ผลขาดทุนด้านเครดิตที่คาดว่าจะเกิดขึ้น</t>
  </si>
  <si>
    <t>ค่าจ้างที่ปรึกษาและค่าบริการจัดการ</t>
  </si>
  <si>
    <t>ค่าสอบบัญชี</t>
  </si>
  <si>
    <t>ค่าที่ปรึกษา-ด้านบัญชี การเงิน</t>
  </si>
  <si>
    <t>ค่าที่ปรึกษา-ด้านกฏหมาย</t>
  </si>
  <si>
    <t>ค่าที่ปรึกษา-ด้านวิศวกรรม</t>
  </si>
  <si>
    <t>ค่าที่ปรึกษา-ด้านการพัฒนาระบบคอมพิวเตอร์</t>
  </si>
  <si>
    <t>ค่าที่ปรึกษา-ด้านอื่นๆ</t>
  </si>
  <si>
    <t xml:space="preserve">ค่าเบี้ยประกัน </t>
  </si>
  <si>
    <t>ค่าเบี้ยประกัน-พนักงาน</t>
  </si>
  <si>
    <t>ค่าเบี้ยประกัน-ยานพาหนะ</t>
  </si>
  <si>
    <t>ค่าเบี้ยประกัน-สินทรัพย์</t>
  </si>
  <si>
    <t>ค่าเบี้ยประกัน-การขนส่ง</t>
  </si>
  <si>
    <t>ค่าเบี้ยประกันภัยอื่น</t>
  </si>
  <si>
    <t xml:space="preserve">ค่ารับรอง </t>
  </si>
  <si>
    <t>ค่ารับรอง</t>
  </si>
  <si>
    <t xml:space="preserve">ค่าใช้จ่ายทางภาษี </t>
  </si>
  <si>
    <t>ค่าภาษีสินทรัพย์</t>
  </si>
  <si>
    <t>ค่าภาษีและค่าธรรมเนียมยานพาหนะ</t>
  </si>
  <si>
    <t>ค่าใช้จ่ายเพื่อสังคมและสาธารณประโยชน์</t>
  </si>
  <si>
    <t>เงินชดเชยเพื่อมนุษยธรรม</t>
  </si>
  <si>
    <t>ค่าใช้จ่ายเกี่ยวกับไฟสาธารณะ</t>
  </si>
  <si>
    <t>ค่าใช้จ่ายส่งเสริมการประหยัด/ปลอดภัยในการใช้ไฟฟ้า</t>
  </si>
  <si>
    <t>ค่าใช้จ่ายอื่นเพื่อผู้ใช้ไฟ</t>
  </si>
  <si>
    <t>ค่าใช้จ่ายเพื่อสังคมหรือสิ่งแวดล้อม</t>
  </si>
  <si>
    <t>ค่าผลประโยชน์เงินประกันฯจ่ายคืนผู้ใช้ไฟ - ประเภท 3,4,5</t>
  </si>
  <si>
    <t>ค่าผลประโยชน์เงินประกันฯจ่ายคืนผู้ใช้ไฟ - ประเภท 1,2</t>
  </si>
  <si>
    <t>ค่าใช้จ่ายเพื่อสาธารณประโยชน์และการกุศล</t>
  </si>
  <si>
    <t xml:space="preserve">ค่าปรับตามมาตรฐานการให้บริการ </t>
  </si>
  <si>
    <t>ค่าปรับกรณีคุณภาพไฟฟ้า</t>
  </si>
  <si>
    <t>ค่าปรับกรณีระยะเวลาที่ผู้ขอใช้ไฟฟ้ารายใหม่ขอใช้ไฟฯ</t>
  </si>
  <si>
    <t>ค่าปรับระยะเวลาตอบสนองที่ลูกค้าร้องขอหรือร้องเรียน</t>
  </si>
  <si>
    <t>ค่าปรับกรณีระยะเวลาต่อกลับ กรณีถูกงดจ่ายไฟฟ้า</t>
  </si>
  <si>
    <t xml:space="preserve">ค่าใช้จ่ายอื่น </t>
  </si>
  <si>
    <t>ค่าขนส่ง ขนย้าย</t>
  </si>
  <si>
    <t>ค่าจ้างเหมายานพาหนะ/เครื่งจักรกลหนัก</t>
  </si>
  <si>
    <t>ค่าปรับ เงินเพิ่ม ทางภาษี</t>
  </si>
  <si>
    <t>ค่าอากรแสตมป์</t>
  </si>
  <si>
    <t>ค่าธรรมเนียมธนาคาร</t>
  </si>
  <si>
    <t>ค่าใช้จ่ายดำเนินคดี</t>
  </si>
  <si>
    <t>ค่าปรับปรุงที่ดินและสิ่งปลูกสร้างที่มิใช่ของ กฟภ.</t>
  </si>
  <si>
    <t>ค่าวัสดุล้าสมัยหรือสูญหาย</t>
  </si>
  <si>
    <t>ค่าตรวจสภาพยานพาหนะ</t>
  </si>
  <si>
    <t>ค่าใช้จ่ายในการดำเนินการออกของจากต่างประเทศ</t>
  </si>
  <si>
    <t>ค่าใช้จ่ายที่ต้องชำระตามคำสั่งศาล</t>
  </si>
  <si>
    <t>ค่าธรรมเนียมประกอบกิจการพลังงาน</t>
  </si>
  <si>
    <t>ค่าธรรมเนียมธนาคาร- หักบช.</t>
  </si>
  <si>
    <t>ค่าธรรมเนียมประกอบกิจการโทรคมนาคม</t>
  </si>
  <si>
    <t>ค่าใช้จ่ายอื่น</t>
  </si>
  <si>
    <t>ค่าเสื่อมราคา ค่าเสื่อมสิ้น ค่าตัดจำหน่าย</t>
  </si>
  <si>
    <t>ค่าเสื่อมราคา-ส่วนปรับปรุงที่ดิน</t>
  </si>
  <si>
    <t>ค่าเสื่อมราคา-อาคารสิ่งปลูกสร้าง</t>
  </si>
  <si>
    <t>ค่าเสื่อมราคา-อาคารดำเนินงาน</t>
  </si>
  <si>
    <t>ค่าเสื่อมราคา-อาคารสำนักงาน</t>
  </si>
  <si>
    <t>ค่าเสื่อมราคา-อาคารพักอาศัย</t>
  </si>
  <si>
    <t>ค่าเสื่อมราคา-สิ่งปลูกสร้างอื่น</t>
  </si>
  <si>
    <t xml:space="preserve">ค่าเสื่อมราคา-ระบบผลิตกระแสไฟฟ้า </t>
  </si>
  <si>
    <t>ค่าเสื่อมราคา-ระบบผลิตกระแสไฟฟ้าเครื่องจักรดีเซล</t>
  </si>
  <si>
    <t>ค่าเสื่อมราคา-ระบบผลิตกระแสไฟฟ้าพลังน้ำ</t>
  </si>
  <si>
    <t>ค่าเสื่อมราคา-ระบบผลิตกระแสไฟฟ้าพลังแสงอาทิตย์</t>
  </si>
  <si>
    <t>ค่าเสื่อมราคา-ระบบผลิตกระแสไฟฟ้าพลังงานลม</t>
  </si>
  <si>
    <t xml:space="preserve">ค่าเสื่อมราคา-ระบบจำหน่ายกระแสไฟฟ้า </t>
  </si>
  <si>
    <t>ค่าเสื่อมราคา-ระบบสายส่งและจำหน่าย</t>
  </si>
  <si>
    <t>ค่าเสื่อมราคา-ระบบไฟสัญญาณและไฟถนน</t>
  </si>
  <si>
    <t>ค่าเสื่อมราคา-อุปกรณ์ในสถานีไฟฟ้า</t>
  </si>
  <si>
    <t>ค่าเสื่อมราคา-หม้อแปลงไฟฟ้าผ่านการใช้งาน</t>
  </si>
  <si>
    <t>ค่าเสื่อมราคา-มิเตอร์และส่วนประกอบผ่านการใช้งาน</t>
  </si>
  <si>
    <t>ค่าเสื่อมราคา-เครื่องตกแต่ง เครื่องมือ เครื่องใช้</t>
  </si>
  <si>
    <t>ค่าเสื่อมราคา-เครื่องตกแต่งประจำสำนักงาน</t>
  </si>
  <si>
    <t>ค่าเสื่อมราคา-อุปกรณ์ประจำสำนักงาน</t>
  </si>
  <si>
    <t>ค่าเสื่อมราคา-เครื่องเมนเฟรม/มินิคอมฯ รวมอุปกรณ์ฯ</t>
  </si>
  <si>
    <t>ค่าเสื่อมราคา-เครื่องเพอร์ซันนัลคอมฯ และอุปกรณ์</t>
  </si>
  <si>
    <t>ค่าเสื่อมราคา-เครื่องมือ เครื่องใช้ คลังพัสดุ</t>
  </si>
  <si>
    <t>ค่าเสื่อมราคา-เครื่องมือ เครื่องใช้โรงซ่อม โรงรถ</t>
  </si>
  <si>
    <t>ค่าเสื่อมราคา-เครื่องมือ เครื่องใช้ โรงงานผลิตภัณฑ์คอนฯ</t>
  </si>
  <si>
    <t>ค่าเสื่อมราคา-เครื่องมือ เครื่องใช้เบ็ดเตล็ด</t>
  </si>
  <si>
    <t>ค่าเสื่อมราคา-อุปกรณ์สื่อสาร</t>
  </si>
  <si>
    <t>ค่าเสื่อมราคา-ระบบสื่อสารสายใยแก้วนำแสงติดตั้งภายนอก</t>
  </si>
  <si>
    <t>ค่าเสื่อมราคา-ระบบสื่อสารสายใยแก้วนำแสงติดตั้งภายใน</t>
  </si>
  <si>
    <t>ค่าเสื่อมราคา-ยานพาหนะ</t>
  </si>
  <si>
    <t>ค่าเสื่อมราคา-รถยนต์นั่ง</t>
  </si>
  <si>
    <t>ค่าเสื่อมราคา-รถยนต์โดยสารเกิน 10 ที่นั่ง</t>
  </si>
  <si>
    <t>ค่าเสื่อมราคา-รถยนต์บรรทุก</t>
  </si>
  <si>
    <t>ค่าเสื่อมราคา-ยานพาหนะอื่น</t>
  </si>
  <si>
    <t>ค่าเสื่อมราคา-สินทรัพย์ไม่มีตัวตน</t>
  </si>
  <si>
    <t>ค่าตัดจำหน่าย-โปรแกรมคอมพิวเตอร์</t>
  </si>
  <si>
    <t>ค่าตัดจำหน่าย-ลิขสิทธิ์</t>
  </si>
  <si>
    <t>ค่าเสื่อมราคา-สินทรัพย์สิทธิการใช้</t>
  </si>
  <si>
    <t>ค่าเสื่อมราคาสิทธิการใช้-ที่ดิน</t>
  </si>
  <si>
    <t>ค่าเสื่อมราคาสิทธิการใช้-อาคารสิ่งปลูกสร้าง</t>
  </si>
  <si>
    <t>ค่าเสื่อมราคาสิทธิการใช้-ระบบผลิตกระแสไฟฟ้า</t>
  </si>
  <si>
    <t>ค่าเสื่อมราคาสิทธิการใช้-เครื่องตกแต่งฯ</t>
  </si>
  <si>
    <t>ค่าเสื่อมราคาสิทธิการใช้-ยานพาหนะ</t>
  </si>
  <si>
    <t>ค่าเสื่อมราคาสิทธิการใช้-สินทรัพย์ไม่มีตัวตน</t>
  </si>
  <si>
    <t>ขาดทุนจากการด้อยค่าสินทรัพย์</t>
  </si>
  <si>
    <t>ขาดทุนจากการด้อยค่าสินทรัพย์ -ระบบจำหน่าย</t>
  </si>
  <si>
    <t>ขาดทุนจากการด้อยค่าสินทรัพย์ -เครื่องตกแต่งฯ</t>
  </si>
  <si>
    <t>ขาดทุนจากการด้อยค่าสินทรัพย์ -เครื่องมือฯ</t>
  </si>
  <si>
    <t>ค่าเสื่อมราคา - สิ่งปลูกสร้างที่ไม่ใช้ประโยชน์</t>
  </si>
  <si>
    <t>ค่าใช้จ่ายทางการเงิน</t>
  </si>
  <si>
    <t>ค่าใช้จ่ายในการจัดการและบริหารการเงิน</t>
  </si>
  <si>
    <t>ค่าธรรมเนียมจัดการเงินกู้</t>
  </si>
  <si>
    <t>ดอกเบี้ยจ่าย</t>
  </si>
  <si>
    <t>ดอกเบี้ยจ่าย-ธนาคาร</t>
  </si>
  <si>
    <t>ดอกเบี้ยจ่ายเงินกู้</t>
  </si>
  <si>
    <t>ดอกเบี้ยจ่าย-สัญญาเช่า</t>
  </si>
  <si>
    <t>ดอกเบี้ยจ่ายตามสัญญาจ้างเหมาแบบผ่อนชำระ</t>
  </si>
  <si>
    <t>รวมค่าใช้จ่ายในการดำเนินงาน</t>
  </si>
  <si>
    <t>รวมค่าใช้จ่ายทั้งสิ้น</t>
  </si>
  <si>
    <t>งป.001</t>
  </si>
  <si>
    <t>ประมาณการรายได้</t>
  </si>
  <si>
    <t>รายได้จากการดำเนินงาน</t>
  </si>
  <si>
    <t xml:space="preserve">รายได้จากการจำหน่ายกระแสไฟฟ้า </t>
  </si>
  <si>
    <t>รายได้จากการจำหน่ายไฟฟ้า</t>
  </si>
  <si>
    <t>ปรับปรุงรายได้จากการจำหน่ายไฟฟ้า</t>
  </si>
  <si>
    <t>รายได้จากการจำหน่ายไฟฟ้า ประเภทไฟชั่วคราวแบบเหมา</t>
  </si>
  <si>
    <t>ปรับปรุงรายได้จากการจำหน่ายไฟฟ้า GL</t>
  </si>
  <si>
    <t>รายได้จำหน่ายไฟฟ้าจากสถานีอัดประจุ แบบเติมเงิน</t>
  </si>
  <si>
    <t>เงินชดเชยรายได้</t>
  </si>
  <si>
    <t>รวมรายได้จากการจำหน่ายไฟฟ้า</t>
  </si>
  <si>
    <t>รายได้อื่นจากการดำเนินงาน</t>
  </si>
  <si>
    <t xml:space="preserve">รายได้จากการจำหน่ายอุปกรณ์ไฟฟ้า </t>
  </si>
  <si>
    <t>(ส)</t>
  </si>
  <si>
    <t>รายได้จากการขายหม้อแปลง</t>
  </si>
  <si>
    <t>รายได้จากการขายมิเตอร์</t>
  </si>
  <si>
    <t>รายได้จากการขายคาปาซิเตอร์</t>
  </si>
  <si>
    <t>รายได้จากการขายเสา</t>
  </si>
  <si>
    <t>รายได้จากการขายอุปกรณ์ไฟฟ้าอื่น ๆ</t>
  </si>
  <si>
    <t xml:space="preserve">รายได้จากการให้เช่าหรือใช้สินทรัพย์ </t>
  </si>
  <si>
    <t>รายได้จากการให้ใช้เสาไฟฟ้า</t>
  </si>
  <si>
    <t>รายได้จากการให้เช่าหม้อแปลง</t>
  </si>
  <si>
    <t>รายได้จากการให้เช่าชุดเครื่องยนต์กำเนิดไฟฟ้า</t>
  </si>
  <si>
    <t>รายได้จากการให้ใช้บริการเส้นใยแก้วนำแสง</t>
  </si>
  <si>
    <t>รายได้จากการให้เช่าอสังหาริมทรัพย์</t>
  </si>
  <si>
    <t>รายได้จากการให้เช่าหรือใช้สินทรัพย์อื่น ๆ</t>
  </si>
  <si>
    <t xml:space="preserve">รายได้ค่าติดตั้ง ตรวจการติดตั้งอุปกรณ์ไฟฟ้า </t>
  </si>
  <si>
    <t>รายได้ติดตั้ง ตรวจการติดตั้งมิเตอร์</t>
  </si>
  <si>
    <t>ปรับปรุงรายได้ติดตั้ง ตรวจการติดตั้งมิเตอร์</t>
  </si>
  <si>
    <t>รายได้ติดตั้งมิเตอร์ TOU/TOD</t>
  </si>
  <si>
    <t>ปรับปรุงรายได้ติดตั้งมิเตอร์ TOU/TOD</t>
  </si>
  <si>
    <t>รายได้ค่าบริการงานด้านฮอทไลน์และเชื่อมสายแรงสูง</t>
  </si>
  <si>
    <t xml:space="preserve">รายได้ค่าทดสอบอุปกรณ์ไฟฟ้า </t>
  </si>
  <si>
    <t>รายได้ค่าทดสอบผลิตภัณฑ์คอนกรีต</t>
  </si>
  <si>
    <t>รายได้ค่าทดสอบอุปกรณ์ไฟฟ้า</t>
  </si>
  <si>
    <t xml:space="preserve">รายได้ค่าธรรมเนียม และเงินสมทบ </t>
  </si>
  <si>
    <t>รายได้ค่าธรรมเนียมต่อไฟ</t>
  </si>
  <si>
    <t>ปรับปรุงรายได้ค่าธรรมเนียมต่อไฟ</t>
  </si>
  <si>
    <t>รายได้ค่าธรรมเนียมพาดสายสื่อสารฯ</t>
  </si>
  <si>
    <t>รายได้ค่าต่อกลับมิเตอร์</t>
  </si>
  <si>
    <t>รายได้ขอผ่อนผันการงดจ่ายไฟ</t>
  </si>
  <si>
    <t>รายได้ค่าธรรมเนียมอื่น ๆ</t>
  </si>
  <si>
    <t>รายได้จากเงินสมทบระบบจำหน่ายพาดสายสื่อสาร</t>
  </si>
  <si>
    <t xml:space="preserve">รายได้จากการก่อสร้างให้ผู้ใช้ไฟ </t>
  </si>
  <si>
    <t>รายได้จากการก่อสร้างให้ผู้ใช้ไฟ</t>
  </si>
  <si>
    <t>ปรับปรุงรายได้จากการก่อสร้างให้ผู้ใช้ไฟ</t>
  </si>
  <si>
    <t xml:space="preserve">รายได้จากเงินช่วยเหลือเพื่อการก่อสร้าง </t>
  </si>
  <si>
    <t>รายได้จากเงินช่วยเหลือเพื่อการก่อสร้าง</t>
  </si>
  <si>
    <t>รายได้ค่าส่วนเฉลี่ยการใช้พลังไฟฟ้า</t>
  </si>
  <si>
    <t>ปรับปรุงรายได้ค่าส่วนเฉลี่ยการใช้พลังไฟฟ้า</t>
  </si>
  <si>
    <t>รายได้จากการให้บริการนวัตกรรม</t>
  </si>
  <si>
    <t>รายได้ค่าบริการ Solar Hero</t>
  </si>
  <si>
    <t>รายได้อื่นๆ</t>
  </si>
  <si>
    <t>รายได้ค่าบริการด้านวิศวกรรม</t>
  </si>
  <si>
    <t>รายได้ค่าตรวจจุดเขียนผัง</t>
  </si>
  <si>
    <t>รายได้ค่าตรวจสอบและบำรุงรักษาหม้อแปลง</t>
  </si>
  <si>
    <t>ปรับปรุงรายได้ค่าตรวจสอบและบำรุงรักษาหม้อแปลง</t>
  </si>
  <si>
    <t>รายได้ค่าติดตั้ง รื้อถอน ซ่อมแซมหม้อแปลง</t>
  </si>
  <si>
    <t>ปรับปรุงรายได้ค่าติดตั้ง รื้อถอน ซ่อมแซมหม้อแปลง</t>
  </si>
  <si>
    <t xml:space="preserve">รายได้ค่าละเมิดสิทธิ </t>
  </si>
  <si>
    <t>รายได้ค่าชดใช้มิเตอร์ชำรุดและอุปกรณ์ประกอบ</t>
  </si>
  <si>
    <t>รายได้ชดใช้รถยนต์ชนเสา</t>
  </si>
  <si>
    <t>รายได้ค่าตรวจสอบและบำรุงรักษาเคเบิลใต้ดิน</t>
  </si>
  <si>
    <t>ปรับปรุงรายได้ค่าตรวจสอบและบำรุงรักษาเคเบิลใต้ดิน</t>
  </si>
  <si>
    <t>รายได้ค่าติดตั้ง ตรวจสอบและค่าบำรุงรักษาอุปกรณ์ระบบไฟฟ้า</t>
  </si>
  <si>
    <t>ปรับปรุงรายได้ค่าติดตั้ง ตรวจสอบและค่าบำรุงรักษาอุปกรณ์ระบบไฟฟ้า</t>
  </si>
  <si>
    <t>รายได้ค่าบำรุงรักษาระบบไฟฟ้าแบบครบวงจร</t>
  </si>
  <si>
    <t>ปรับปรุงรายได้ค่าบำรุงรักษาระบบไฟฟ้าแบบครบวงจร</t>
  </si>
  <si>
    <t>รายได้ค่าดำเนินการให้บริการ VSPP</t>
  </si>
  <si>
    <t>รายได้ค่าบริการติดตั้งอุปกรณ์สื่อสาร</t>
  </si>
  <si>
    <t>รายได้ค่าพาดสายก่อนได้รับอนุญาต</t>
  </si>
  <si>
    <t>รายได้ค่าบริการฝึกอบรม</t>
  </si>
  <si>
    <t>รายได้บริการจัดการพลังงาน</t>
  </si>
  <si>
    <t>รายได้ค่าบริการเชื่อมต่อระบบโครงข่ายไฟฟ้า</t>
  </si>
  <si>
    <t>รายได้อื่น ๆ จากการดำเนินงาน</t>
  </si>
  <si>
    <t xml:space="preserve">รวมรายได้อื่นจากการดำเนินงาน </t>
  </si>
  <si>
    <t>รายได้อื่น</t>
  </si>
  <si>
    <t>รายได้ดอกเบี้ย</t>
  </si>
  <si>
    <t>ดอกเบี้ยรับเงินฝากธนาคาร</t>
  </si>
  <si>
    <t>ดอกเบี้ยรับเงินฝากธนาคาร-กองทุนเงินประกันการใช้ไฟฯ</t>
  </si>
  <si>
    <t>ดอกเบี้ยรับเงินฝากธนาคาร-Kfw.</t>
  </si>
  <si>
    <t>ดอกเบี้ยรับเงินฝากธนาคาร-ดอกผลกองทุนเงินประกันฯ</t>
  </si>
  <si>
    <t>ดอกเบี้ยรับเงินให้กู้ซื้อ/สร้างบ้านฯ-หลักทรัพย์ประกัน</t>
  </si>
  <si>
    <t>ผลตอบแทนจากเงินลงทุนในหลักทรัพย์</t>
  </si>
  <si>
    <t>ดอกเบี้ยรับตามสัญญาบริการแบบผ่อนชำระ</t>
  </si>
  <si>
    <t>ดอกเบี้ยรับตามสัญญาเช่า</t>
  </si>
  <si>
    <t>ดอกเบี้ยรับชำระหนี้เกินกำหนด</t>
  </si>
  <si>
    <t>รายได้ค่าปรับ ค่าธรรมเนียม</t>
  </si>
  <si>
    <t xml:space="preserve">รายได้ค่าปรับผิดสัญญาและส่งของเกินกำหนด </t>
  </si>
  <si>
    <t>รายได้ค่าปรับผิดสัญญาซื้อขาย</t>
  </si>
  <si>
    <t>รายได้ค่าปรับผิดสัญญาจ้าง/ให้บริการ</t>
  </si>
  <si>
    <t>รายได้ค่าปรับผิดสัญญาตัวแทนจดหน่วย</t>
  </si>
  <si>
    <t>รายได้ค่าปรับผิดสัญญาตัวแทนจดหน่วยแจ้งหนี้</t>
  </si>
  <si>
    <t>รายได้ค่าปรับผิดสัญญาตัวแทนตัดและติดกลับมิเตอร์</t>
  </si>
  <si>
    <t>รายได้ค่าปรับผิดสัญญาตัวแทนเก็บเงิน</t>
  </si>
  <si>
    <t>รายได้ค่าปรับผิดสัญญาตัวแทนรับชำระค่าไฟฟ้า</t>
  </si>
  <si>
    <t>รายได้ค่าปรับอื่น ๆ</t>
  </si>
  <si>
    <t>รายได้จากการรับบริจาค</t>
  </si>
  <si>
    <t xml:space="preserve">กำไร(ขาดทุน)จากการจำหน่ายเศษวัสดุ </t>
  </si>
  <si>
    <t>กำไร(ขาดทุน)จากการขายเศษเหล็ก เศษวัสดุ</t>
  </si>
  <si>
    <t>กำไร(ขาดทุน)จากการตรวจนับ/ปป.วัสดุและสินค้าคงเหลือ</t>
  </si>
  <si>
    <t>กำไร(ขาดทุน)จากการตัดจำหน่ายวัสดุ</t>
  </si>
  <si>
    <t xml:space="preserve">กำไร(ขาดทุน)จากการจำหน่ายสินทรัพย์ถาวร </t>
  </si>
  <si>
    <t>กำไร(ขาดทุน)จากการตัดจำหน่ายสินทรัพย์ถาวร</t>
  </si>
  <si>
    <t>กำไร(ขาดทุน)จากการขายสินทรัพย์ถาวร</t>
  </si>
  <si>
    <t>กำไร(ขาดทุน)จากการปรับค่าเสื่อมราคาสินทรัพย์ถาวร</t>
  </si>
  <si>
    <t>กำไร(ขาดทุน)จากการปรับมูลค่าสินทรัพย์ถาวร</t>
  </si>
  <si>
    <t>รายได้อื่นที่ไม่เกี่ยวกับการดำเนินงาน</t>
  </si>
  <si>
    <t>กำไร(ขาดทุน)ค่าปัดเศษจากการเก็บเงิน</t>
  </si>
  <si>
    <t>รายได้เงินชดใช้ค่าเสียหาย</t>
  </si>
  <si>
    <t>กำไร(ขาดทุน)จากอัตราแลกเปลี่ยนเกิดขึ้นจริง-เงินกู้</t>
  </si>
  <si>
    <t>กำไร(ขาดทุน)จากอัตราแลกเปลี่ยนเกิดจริง-ลน./จน. ตปท.</t>
  </si>
  <si>
    <t>กำไร(ขาดทุน)จากอัตราแลกเปลี่ยนยังไม่เกิดขึ้นจริง-เงินกู้</t>
  </si>
  <si>
    <t>รายได้เงินประกันผู้ใช้ไฟไม่รับคืน</t>
  </si>
  <si>
    <t>กำไร(ขาดทุน)จากอัตราแลกเปลี่ยนเกิดจริง-เงินลงทุน</t>
  </si>
  <si>
    <t>กำไร(ขาดทุน)จากอัตราแลกเปลี่ยนไม่เกิดจริง-เงินลงทุน</t>
  </si>
  <si>
    <t>กำไร(ขาดทุน)อัตราแลกเปลี่ยนไม่เกิดจริง-ลน./จน. ตปท.</t>
  </si>
  <si>
    <t>กำไร(ขาดทุน)จากอัตราแลกเปลี่ยนเกิดจริง-สัญญาอนุพันธ์</t>
  </si>
  <si>
    <t>กำไร(ขาดทุน)จากอัตราแลกเปลี่ยนยังไม่เกิดจริง-สัญญาอนุพันธ์</t>
  </si>
  <si>
    <t>กำไร(ขาดทุน)จากจากการผลิตผลิตภัณฑ์คอนกรีต</t>
  </si>
  <si>
    <t>กำไร(ขาดทุน)จากการผลิตพัสดุรับเข้าคลัง</t>
  </si>
  <si>
    <t>กำไร(ขาดทุน)จากการประมาณการรื้อถอน</t>
  </si>
  <si>
    <t>รวมรายได้อื่น</t>
  </si>
  <si>
    <t>รวมรายได้ทั้งสิ้น</t>
  </si>
  <si>
    <t>รวมรายได้ธุรกิจเสริม (บัญชีที่ระบุ "ส")</t>
  </si>
  <si>
    <t>1)</t>
  </si>
  <si>
    <t>2)</t>
  </si>
  <si>
    <t>3)</t>
  </si>
  <si>
    <t>ระดับ</t>
  </si>
  <si>
    <t>13</t>
  </si>
  <si>
    <t>4)</t>
  </si>
  <si>
    <t>วัน/ เวลา</t>
  </si>
  <si>
    <t>พนักงานช่าง</t>
  </si>
  <si>
    <t>วันทำการ (16:30 - 8:30)</t>
  </si>
  <si>
    <t>วันหยุดฯ (8:30 - 16:30)</t>
  </si>
  <si>
    <t>วันหยุดฯ (16:30 - 8:30)</t>
  </si>
  <si>
    <t>หัวหน้าชุดงาน</t>
  </si>
  <si>
    <t>พนักงาน</t>
  </si>
  <si>
    <t>พนักงานฮอทไลน์</t>
  </si>
  <si>
    <t>พนักงานเชื่อมสาย</t>
  </si>
  <si>
    <t>อัตราเงินเดือน (บาท)</t>
  </si>
  <si>
    <t>น้อยกว่า 10,440 บาท</t>
  </si>
  <si>
    <t>มากกว่า 10,440 บาท</t>
  </si>
  <si>
    <t>กลุ่ม</t>
  </si>
  <si>
    <t>ลูกจ้างช่าง</t>
  </si>
  <si>
    <t>ไม่เกิน 15,000 บาท</t>
  </si>
  <si>
    <t>15,001 - 25,000</t>
  </si>
  <si>
    <t>25,001 - 35,000</t>
  </si>
  <si>
    <t>35,001 - 50,000</t>
  </si>
  <si>
    <t>50,000 บาทขึ้นไป</t>
  </si>
  <si>
    <t>อัตรา</t>
  </si>
  <si>
    <t>สวัสดิการลูกจ้าง</t>
  </si>
  <si>
    <t>บาท/ คน/ ปี</t>
  </si>
  <si>
    <t>ร้อยละของเงินดือนที่ขอตั้ง</t>
  </si>
  <si>
    <t>บาท/ คน/ เดือน</t>
  </si>
  <si>
    <t>สำหรับตำแหน่งต่อไปนี้</t>
  </si>
  <si>
    <t>รก. - รผก.</t>
  </si>
  <si>
    <t>(สำนักงานใหญ่)</t>
  </si>
  <si>
    <t>ผจก. กฟฟ. ชั้น 1,2,3 - อข.</t>
  </si>
  <si>
    <t>(ส่วนภูมิภาค)</t>
  </si>
  <si>
    <t>ชจก. กฟฟ. ชั้น 1,2,3/ ผจก. กฟส. และ ผจก. กฟย.</t>
  </si>
  <si>
    <r>
      <t xml:space="preserve">(ส่วนภูมิภาค) </t>
    </r>
    <r>
      <rPr>
        <b/>
        <sz val="14"/>
        <rFont val="Cordia New"/>
        <family val="2"/>
      </rPr>
      <t>*มีสิทธิเลือกเบิกในบัญชีค่าโทรศัพท์เคลื่อนที่</t>
    </r>
  </si>
  <si>
    <t>นักวิชาการระดับ 10 - ผู้เชี่ยวชาญระดับ 13</t>
  </si>
  <si>
    <t>(ทั้งหมด)</t>
  </si>
  <si>
    <t>ขึ้นอยู่กับระดับ</t>
  </si>
  <si>
    <t>ระดับ/ ตำแหน่ง</t>
  </si>
  <si>
    <t>ตำแหน่ง รผก. ผชก. อข. และระดับ 13</t>
  </si>
  <si>
    <t>ตำแหน่ง อก. ถึง อฝ. และระดับ 12</t>
  </si>
  <si>
    <t>ตำแหน่ง ผจก.กฟฟ. ชั้น 1,2,3</t>
  </si>
  <si>
    <t>ขึ้นอยู่กับระดับและสถาบัน</t>
  </si>
  <si>
    <t>รัฐบาล</t>
  </si>
  <si>
    <t>เอกชนไม่รับงินอุดหนุน</t>
  </si>
  <si>
    <t>เอกชนรับเงินอุดหนุน</t>
  </si>
  <si>
    <t>AA (อนุบาล - ม.ปลาย)</t>
  </si>
  <si>
    <t>A.1</t>
  </si>
  <si>
    <t>A.2</t>
  </si>
  <si>
    <t>A.3</t>
  </si>
  <si>
    <t>AA) อนุบาลหรือเทียบเท่า</t>
  </si>
  <si>
    <t>A.1) รัฐบาล</t>
  </si>
  <si>
    <t>-</t>
  </si>
  <si>
    <t>A</t>
  </si>
  <si>
    <t>อนุบาลหรือเทียบเท่า</t>
  </si>
  <si>
    <t>AA) ประถมศึกษาหรือเทียบเท่า</t>
  </si>
  <si>
    <t>A.2) เอกชนไม่รับงินอุดหนุน</t>
  </si>
  <si>
    <t>ประถมศึกษาหรือเทียบเท่า</t>
  </si>
  <si>
    <t>AA) มัธยมศึกษาตอนต้นหรือเทียบเท่า</t>
  </si>
  <si>
    <t>A.3) เอกชนรับเงินอุดหนุน</t>
  </si>
  <si>
    <t>มัธยมศึกษาตอนต้นหรือเทียบเท่า</t>
  </si>
  <si>
    <t>AA) มัธยมศึกษาตอนปลายหรือเทียบเท่า</t>
  </si>
  <si>
    <t>มัธยมศึกษาตอนปลายหรือเทียบเท่า</t>
  </si>
  <si>
    <t>BB) ปวช.</t>
  </si>
  <si>
    <t>BB (ปวช)</t>
  </si>
  <si>
    <t>B</t>
  </si>
  <si>
    <t>ปวช.</t>
  </si>
  <si>
    <t>ขึ้นอยู่กับสายวิชา</t>
  </si>
  <si>
    <t>CC) ปวส. (หรือเทียบเท่า)/ ปวท.</t>
  </si>
  <si>
    <t>B.1) รัฐบาล</t>
  </si>
  <si>
    <t>B.1</t>
  </si>
  <si>
    <t>C</t>
  </si>
  <si>
    <t>ปวส. หรือเทียบเท่า/ ปวท.</t>
  </si>
  <si>
    <t>N/A</t>
  </si>
  <si>
    <t>DD) อนุปริญญาหรือเทียบเท่า</t>
  </si>
  <si>
    <t>B.2) เอกชนไม่รับงินอุดหนุน</t>
  </si>
  <si>
    <t>B.2</t>
  </si>
  <si>
    <t>B) คหกรรม หรือคหกรรมศาสตร์</t>
  </si>
  <si>
    <t>B) พาณิชยกรรม หรือบริหารธุรกิจ</t>
  </si>
  <si>
    <t>B) ศิลปหัตถกรรม หรือศิลปกรรม</t>
  </si>
  <si>
    <t>B) เกษตรกรรม หรือเกษตรศาสตร์</t>
  </si>
  <si>
    <t>B) ช่างอุตสาหกรรม หรืออุตสาหกรรม</t>
  </si>
  <si>
    <t>B) ประมง</t>
  </si>
  <si>
    <t>B) อุตสาหกรรมการท่องเที่ยว</t>
  </si>
  <si>
    <t>B) อุตสาหกรรมสิ่งทอ</t>
  </si>
  <si>
    <t>D</t>
  </si>
  <si>
    <t>อนุปริญญาหรือเทียบเท่า</t>
  </si>
  <si>
    <t>EE) ปริญญาตรี</t>
  </si>
  <si>
    <t>B.3) เอกชนรับเงินอุดหนุน</t>
  </si>
  <si>
    <t>B.3</t>
  </si>
  <si>
    <t>E</t>
  </si>
  <si>
    <t>ปริญญาตรี</t>
  </si>
  <si>
    <t xml:space="preserve"> เบิกได้ครึ่งหนึ่งแต่ไม่เกิน 25,000 บาท</t>
  </si>
  <si>
    <t>สายวิชาของ ปวช</t>
  </si>
  <si>
    <t>CC  (ปวส. หรือเทียบเท่า/ ปวท.)</t>
  </si>
  <si>
    <t>C.1) เอกชน</t>
  </si>
  <si>
    <t>C.1</t>
  </si>
  <si>
    <t>C.1) ช่างอุตสาหกรรม</t>
  </si>
  <si>
    <t>C.1) อุตสาหกรรมเทคโนโลยีสารสนเทศและการสื่อสาร</t>
  </si>
  <si>
    <t>C.1) ทัศนศาสตร์</t>
  </si>
  <si>
    <t>C.1) พาณิชยกรรม หรือบริหารธุรกิจ</t>
  </si>
  <si>
    <t>C.1) ศิลปหัตถกรรม หรือศิลปกรรม</t>
  </si>
  <si>
    <t>C.1) เกษตรกรรม หรือเกษตรศาสตร์</t>
  </si>
  <si>
    <t>C.1) คหกรรมหรือคหกรรมศาสตร์</t>
  </si>
  <si>
    <t>C.1) อุตสาหกรรมการท่องเที่ยว</t>
  </si>
  <si>
    <t>DD (อนุปริญญาหรือเทียบเท่า)</t>
  </si>
  <si>
    <t>D.1) รัฐบาล</t>
  </si>
  <si>
    <t>D.1</t>
  </si>
  <si>
    <t>EE (ปริญญาตรี)</t>
  </si>
  <si>
    <t>E.1) รัฐบาล</t>
  </si>
  <si>
    <t>E.1</t>
  </si>
  <si>
    <t>E.2) เอกชน</t>
  </si>
  <si>
    <t>E.2</t>
  </si>
  <si>
    <t>สายวิชาของ ปวส</t>
  </si>
  <si>
    <t>เอกชน</t>
  </si>
  <si>
    <t>บาท/ คน/ วัน</t>
  </si>
  <si>
    <t>บาท/ คน/ คืน</t>
  </si>
  <si>
    <t>PD_house</t>
  </si>
  <si>
    <t>เบี้ยเลี้ยพนักงาน</t>
  </si>
  <si>
    <t>ที่พักพนักงาน</t>
  </si>
  <si>
    <t>ขอบ</t>
  </si>
  <si>
    <t>1 - 3</t>
  </si>
  <si>
    <t>4 - 6</t>
  </si>
  <si>
    <t>7 - 9</t>
  </si>
  <si>
    <t>10 - 12</t>
  </si>
  <si>
    <t>บาท/ เครื่อง/ เดือน</t>
  </si>
  <si>
    <t>บาท/ ลิตร</t>
  </si>
  <si>
    <t>อัตราค่าตอบแทน (บาท/ วันทำงาน)</t>
  </si>
  <si>
    <t>อัตราเงินเพิ่ม</t>
  </si>
  <si>
    <t>(บาท/ วันทำงาน)</t>
  </si>
  <si>
    <t>อัตราเงินยังชีพ</t>
  </si>
  <si>
    <t>(บาท/ เดือน)</t>
  </si>
  <si>
    <t>(บาท/ ปี)</t>
  </si>
  <si>
    <t>อัตราค่าเช่าบ้าน</t>
  </si>
  <si>
    <t>กซข.น.3</t>
  </si>
  <si>
    <t>งบประมาณทำการที่จัดสรร ประจำปี 2564</t>
  </si>
  <si>
    <t>งบประมาณทำการประจำปี 2564</t>
  </si>
  <si>
    <t>กฟฟ.นผ</t>
  </si>
  <si>
    <t>ผบค.นผ.</t>
  </si>
  <si>
    <t>ผมต.นผ</t>
  </si>
  <si>
    <t>ผปบ.นผ.</t>
  </si>
  <si>
    <t>ผกส.นผ.</t>
  </si>
  <si>
    <t>ผบป.นผ.</t>
  </si>
  <si>
    <t>ผคพ.นพ.</t>
  </si>
  <si>
    <t>ผบห.นผ.</t>
  </si>
  <si>
    <t>กฟส.วร.</t>
  </si>
  <si>
    <t>ผกป.วร.</t>
  </si>
  <si>
    <t>ผบต.วร.</t>
  </si>
  <si>
    <t>ผบง.วร.</t>
  </si>
  <si>
    <t>กฟย.พต.</t>
  </si>
  <si>
    <t>กฟส.บงส.</t>
  </si>
  <si>
    <t>ผกป.บงส.</t>
  </si>
  <si>
    <t>ผบต.บงส.</t>
  </si>
  <si>
    <t>ผบง.บงส.</t>
  </si>
  <si>
    <t>กฟส.ศท.</t>
  </si>
  <si>
    <t>ผกป.ศท.</t>
  </si>
  <si>
    <t>ผบต.ศท.</t>
  </si>
  <si>
    <t>ผบง.ศท.</t>
  </si>
  <si>
    <t>กฟอ.นผ.</t>
  </si>
  <si>
    <t>รวมทั้งสิ้น</t>
  </si>
  <si>
    <t>c30710100</t>
  </si>
  <si>
    <t>c30720100</t>
  </si>
  <si>
    <t>c30730100</t>
  </si>
  <si>
    <t>c30740100</t>
  </si>
  <si>
    <t>ประจำ กฟอ.นผ.</t>
  </si>
  <si>
    <t>ประจำ กฟส.วร.</t>
  </si>
  <si>
    <t>ประจำ กฟส.บงส.</t>
  </si>
  <si>
    <t>ประจำ กฟส.ศท.</t>
  </si>
  <si>
    <t>กฟอ.หนองไผ่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</si>
</sst>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#\-#\-##\-###\-#"/>
    <numFmt numFmtId="166" formatCode="_(* #,##0.000_);_(* \(#,##0.000\);_(* &quot;-&quot;??_);_(@_)"/>
    <numFmt numFmtId="167" formatCode="#,##0_-;[Red]\-* #,##0_-;_-* &quot;-&quot;??_-;&quot;ใช้ตัวเลขเท่านั้น&quot;"/>
    <numFmt numFmtId="168" formatCode="0.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BrowalliaUPC"/>
      <family val="2"/>
    </font>
    <font>
      <b/>
      <sz val="18"/>
      <color rgb="FFFF0000"/>
      <name val="BrowalliaUPC"/>
      <family val="2"/>
    </font>
    <font>
      <sz val="14"/>
      <name val="Cordia New"/>
      <family val="2"/>
    </font>
    <font>
      <sz val="16"/>
      <name val="BrowalliaUPC"/>
      <family val="2"/>
    </font>
    <font>
      <b/>
      <sz val="16"/>
      <color theme="0"/>
      <name val="BrowalliaUPC"/>
      <family val="2"/>
    </font>
    <font>
      <b/>
      <sz val="16"/>
      <name val="BrowalliaUPC"/>
      <family val="2"/>
    </font>
    <font>
      <b/>
      <sz val="16"/>
      <name val="BrowalliaUPC"/>
      <family val="2"/>
      <charset val="222"/>
    </font>
    <font>
      <b/>
      <sz val="14"/>
      <name val="Cordia New"/>
      <family val="2"/>
    </font>
    <font>
      <b/>
      <u/>
      <sz val="14"/>
      <name val="Cordia New"/>
      <family val="2"/>
    </font>
    <font>
      <sz val="11"/>
      <color theme="1"/>
      <name val="Calibri"/>
      <family val="2"/>
      <scheme val="minor"/>
    </font>
    <font>
      <b/>
      <i/>
      <sz val="24"/>
      <color indexed="49"/>
      <name val="Arial Narrow"/>
      <family val="2"/>
    </font>
    <font>
      <b/>
      <sz val="14"/>
      <name val="AngsanaUPC"/>
      <family val="1"/>
    </font>
    <font>
      <sz val="8"/>
      <name val="Arial"/>
      <family val="2"/>
    </font>
    <font>
      <b/>
      <i/>
      <sz val="16"/>
      <name val="Helv"/>
    </font>
    <font>
      <sz val="10"/>
      <name val="Arial"/>
      <family val="2"/>
    </font>
    <font>
      <b/>
      <i/>
      <sz val="18"/>
      <color indexed="28"/>
      <name val="AngsanaUPC"/>
      <family val="1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b/>
      <sz val="24"/>
      <name val="BrowalliaUPC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0" fontId="12" fillId="12" borderId="26">
      <alignment horizontal="centerContinuous" vertical="top"/>
    </xf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12" borderId="26">
      <alignment horizontal="centerContinuous" vertical="top"/>
    </xf>
    <xf numFmtId="15" fontId="13" fillId="13" borderId="0">
      <alignment horizontal="centerContinuous"/>
    </xf>
    <xf numFmtId="38" fontId="14" fillId="12" borderId="0" applyNumberFormat="0" applyBorder="0" applyAlignment="0" applyProtection="0"/>
    <xf numFmtId="10" fontId="14" fillId="14" borderId="12" applyNumberFormat="0" applyBorder="0" applyAlignment="0" applyProtection="0"/>
    <xf numFmtId="168" fontId="15" fillId="0" borderId="0"/>
    <xf numFmtId="0" fontId="4" fillId="0" borderId="0"/>
    <xf numFmtId="0" fontId="11" fillId="0" borderId="0"/>
    <xf numFmtId="10" fontId="16" fillId="0" borderId="0" applyFont="0" applyFill="0" applyBorder="0" applyAlignment="0" applyProtection="0"/>
    <xf numFmtId="0" fontId="17" fillId="15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334">
    <xf numFmtId="0" fontId="0" fillId="0" borderId="0" xfId="0"/>
    <xf numFmtId="0" fontId="6" fillId="0" borderId="0" xfId="0" applyFont="1" applyFill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  <protection hidden="1"/>
    </xf>
    <xf numFmtId="43" fontId="7" fillId="0" borderId="0" xfId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/>
    </xf>
    <xf numFmtId="164" fontId="7" fillId="0" borderId="0" xfId="1" applyNumberFormat="1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165" fontId="5" fillId="0" borderId="13" xfId="0" applyNumberFormat="1" applyFont="1" applyBorder="1" applyProtection="1"/>
    <xf numFmtId="166" fontId="7" fillId="0" borderId="14" xfId="2" applyNumberFormat="1" applyFont="1" applyBorder="1" applyProtection="1"/>
    <xf numFmtId="0" fontId="7" fillId="0" borderId="15" xfId="0" applyFont="1" applyBorder="1" applyProtection="1"/>
    <xf numFmtId="166" fontId="7" fillId="0" borderId="15" xfId="2" applyNumberFormat="1" applyFont="1" applyBorder="1" applyProtection="1"/>
    <xf numFmtId="0" fontId="7" fillId="0" borderId="16" xfId="0" applyFont="1" applyBorder="1" applyProtection="1"/>
    <xf numFmtId="166" fontId="5" fillId="0" borderId="18" xfId="2" applyNumberFormat="1" applyFont="1" applyBorder="1" applyProtection="1">
      <protection locked="0"/>
    </xf>
    <xf numFmtId="165" fontId="5" fillId="0" borderId="19" xfId="0" applyNumberFormat="1" applyFont="1" applyBorder="1" applyProtection="1"/>
    <xf numFmtId="166" fontId="7" fillId="0" borderId="20" xfId="2" applyNumberFormat="1" applyFont="1" applyBorder="1" applyProtection="1"/>
    <xf numFmtId="0" fontId="7" fillId="0" borderId="21" xfId="0" applyFont="1" applyBorder="1" applyProtection="1"/>
    <xf numFmtId="166" fontId="7" fillId="0" borderId="21" xfId="2" applyNumberFormat="1" applyFont="1" applyBorder="1" applyProtection="1"/>
    <xf numFmtId="0" fontId="7" fillId="0" borderId="17" xfId="0" applyFont="1" applyBorder="1" applyProtection="1"/>
    <xf numFmtId="165" fontId="5" fillId="0" borderId="18" xfId="0" applyNumberFormat="1" applyFont="1" applyBorder="1" applyProtection="1"/>
    <xf numFmtId="166" fontId="7" fillId="0" borderId="17" xfId="2" applyNumberFormat="1" applyFont="1" applyBorder="1" applyProtection="1"/>
    <xf numFmtId="166" fontId="7" fillId="0" borderId="18" xfId="2" applyNumberFormat="1" applyFont="1" applyBorder="1" applyProtection="1"/>
    <xf numFmtId="165" fontId="7" fillId="0" borderId="18" xfId="0" applyNumberFormat="1" applyFont="1" applyBorder="1" applyAlignment="1" applyProtection="1">
      <alignment horizontal="center" vertical="top"/>
    </xf>
    <xf numFmtId="0" fontId="5" fillId="0" borderId="20" xfId="0" applyFont="1" applyBorder="1" applyProtection="1"/>
    <xf numFmtId="0" fontId="5" fillId="0" borderId="21" xfId="0" applyFont="1" applyBorder="1" applyProtection="1"/>
    <xf numFmtId="0" fontId="5" fillId="0" borderId="17" xfId="0" applyFont="1" applyBorder="1" applyProtection="1"/>
    <xf numFmtId="0" fontId="7" fillId="0" borderId="20" xfId="0" applyFont="1" applyBorder="1" applyProtection="1"/>
    <xf numFmtId="165" fontId="7" fillId="0" borderId="22" xfId="0" applyNumberFormat="1" applyFont="1" applyBorder="1" applyAlignment="1" applyProtection="1">
      <alignment horizontal="center" vertical="top"/>
    </xf>
    <xf numFmtId="0" fontId="5" fillId="0" borderId="23" xfId="0" applyFont="1" applyBorder="1" applyProtection="1"/>
    <xf numFmtId="0" fontId="5" fillId="0" borderId="24" xfId="0" applyFont="1" applyBorder="1" applyProtection="1"/>
    <xf numFmtId="0" fontId="5" fillId="0" borderId="25" xfId="0" applyFont="1" applyBorder="1" applyProtection="1"/>
    <xf numFmtId="166" fontId="5" fillId="0" borderId="22" xfId="2" applyNumberFormat="1" applyFont="1" applyBorder="1" applyProtection="1">
      <protection locked="0"/>
    </xf>
    <xf numFmtId="165" fontId="7" fillId="3" borderId="12" xfId="0" applyNumberFormat="1" applyFont="1" applyFill="1" applyBorder="1" applyAlignment="1" applyProtection="1">
      <alignment horizontal="center" vertical="top"/>
    </xf>
    <xf numFmtId="0" fontId="7" fillId="3" borderId="26" xfId="0" applyFont="1" applyFill="1" applyBorder="1" applyProtection="1"/>
    <xf numFmtId="0" fontId="7" fillId="3" borderId="27" xfId="0" applyFont="1" applyFill="1" applyBorder="1" applyProtection="1"/>
    <xf numFmtId="0" fontId="7" fillId="3" borderId="28" xfId="0" applyFont="1" applyFill="1" applyBorder="1" applyProtection="1"/>
    <xf numFmtId="165" fontId="7" fillId="0" borderId="19" xfId="0" applyNumberFormat="1" applyFont="1" applyFill="1" applyBorder="1" applyAlignment="1" applyProtection="1">
      <alignment horizontal="center" vertical="top"/>
    </xf>
    <xf numFmtId="0" fontId="7" fillId="0" borderId="29" xfId="0" applyFont="1" applyFill="1" applyBorder="1" applyProtection="1"/>
    <xf numFmtId="0" fontId="5" fillId="0" borderId="30" xfId="0" applyFont="1" applyFill="1" applyBorder="1" applyProtection="1"/>
    <xf numFmtId="0" fontId="5" fillId="0" borderId="31" xfId="0" applyFont="1" applyFill="1" applyBorder="1" applyProtection="1"/>
    <xf numFmtId="166" fontId="5" fillId="0" borderId="19" xfId="2" applyNumberFormat="1" applyFont="1" applyBorder="1" applyProtection="1">
      <protection locked="0"/>
    </xf>
    <xf numFmtId="165" fontId="7" fillId="0" borderId="18" xfId="0" applyNumberFormat="1" applyFont="1" applyFill="1" applyBorder="1" applyAlignment="1" applyProtection="1">
      <alignment horizontal="center" vertical="top"/>
    </xf>
    <xf numFmtId="0" fontId="7" fillId="0" borderId="20" xfId="0" applyFont="1" applyFill="1" applyBorder="1" applyProtection="1"/>
    <xf numFmtId="0" fontId="5" fillId="0" borderId="21" xfId="0" applyFont="1" applyFill="1" applyBorder="1" applyProtection="1"/>
    <xf numFmtId="0" fontId="5" fillId="0" borderId="17" xfId="0" applyFont="1" applyFill="1" applyBorder="1" applyProtection="1"/>
    <xf numFmtId="0" fontId="7" fillId="0" borderId="21" xfId="0" applyFont="1" applyFill="1" applyBorder="1" applyProtection="1"/>
    <xf numFmtId="0" fontId="7" fillId="0" borderId="17" xfId="0" applyFont="1" applyFill="1" applyBorder="1" applyProtection="1"/>
    <xf numFmtId="0" fontId="5" fillId="0" borderId="20" xfId="0" applyFont="1" applyFill="1" applyBorder="1" applyProtection="1"/>
    <xf numFmtId="0" fontId="7" fillId="0" borderId="30" xfId="0" applyFont="1" applyFill="1" applyBorder="1" applyProtection="1"/>
    <xf numFmtId="0" fontId="5" fillId="0" borderId="29" xfId="0" applyFont="1" applyFill="1" applyBorder="1" applyProtection="1"/>
    <xf numFmtId="165" fontId="7" fillId="0" borderId="20" xfId="0" applyNumberFormat="1" applyFont="1" applyFill="1" applyBorder="1" applyAlignment="1" applyProtection="1">
      <alignment horizontal="center" vertical="top"/>
    </xf>
    <xf numFmtId="165" fontId="7" fillId="0" borderId="20" xfId="0" applyNumberFormat="1" applyFont="1" applyFill="1" applyBorder="1" applyAlignment="1" applyProtection="1">
      <alignment horizontal="center"/>
    </xf>
    <xf numFmtId="165" fontId="7" fillId="0" borderId="19" xfId="0" applyNumberFormat="1" applyFont="1" applyBorder="1" applyAlignment="1" applyProtection="1">
      <alignment horizontal="center" vertical="top"/>
    </xf>
    <xf numFmtId="0" fontId="7" fillId="0" borderId="29" xfId="0" applyFont="1" applyBorder="1" applyProtection="1"/>
    <xf numFmtId="0" fontId="5" fillId="0" borderId="30" xfId="0" applyFont="1" applyBorder="1" applyProtection="1"/>
    <xf numFmtId="0" fontId="5" fillId="0" borderId="31" xfId="0" applyFont="1" applyBorder="1" applyProtection="1"/>
    <xf numFmtId="0" fontId="5" fillId="0" borderId="29" xfId="0" applyFont="1" applyBorder="1" applyProtection="1"/>
    <xf numFmtId="0" fontId="7" fillId="0" borderId="30" xfId="0" applyFont="1" applyBorder="1" applyProtection="1"/>
    <xf numFmtId="0" fontId="7" fillId="0" borderId="23" xfId="0" applyFont="1" applyBorder="1" applyProtection="1"/>
    <xf numFmtId="0" fontId="7" fillId="0" borderId="24" xfId="0" applyFont="1" applyBorder="1" applyProtection="1"/>
    <xf numFmtId="0" fontId="5" fillId="0" borderId="21" xfId="0" applyFont="1" applyBorder="1" applyAlignment="1" applyProtection="1">
      <alignment vertical="top"/>
    </xf>
    <xf numFmtId="0" fontId="5" fillId="0" borderId="12" xfId="0" applyFont="1" applyBorder="1" applyAlignment="1" applyProtection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7" fillId="0" borderId="0" xfId="1" applyFont="1" applyAlignment="1">
      <alignment horizontal="right"/>
    </xf>
    <xf numFmtId="0" fontId="6" fillId="0" borderId="0" xfId="0" applyFont="1" applyFill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0" xfId="1" applyNumberFormat="1" applyFont="1" applyAlignment="1">
      <alignment horizontal="right"/>
    </xf>
    <xf numFmtId="0" fontId="7" fillId="0" borderId="2" xfId="0" quotePrefix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7" fillId="0" borderId="9" xfId="2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7" fontId="5" fillId="0" borderId="13" xfId="1" applyNumberFormat="1" applyFont="1" applyBorder="1" applyAlignment="1" applyProtection="1"/>
    <xf numFmtId="0" fontId="7" fillId="0" borderId="13" xfId="1" applyNumberFormat="1" applyFont="1" applyBorder="1" applyAlignment="1" applyProtection="1">
      <alignment horizontal="center"/>
      <protection locked="0"/>
    </xf>
    <xf numFmtId="165" fontId="5" fillId="0" borderId="19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167" fontId="5" fillId="0" borderId="19" xfId="1" applyNumberFormat="1" applyFont="1" applyBorder="1" applyAlignment="1" applyProtection="1">
      <alignment vertical="top"/>
    </xf>
    <xf numFmtId="167" fontId="5" fillId="0" borderId="19" xfId="1" applyNumberFormat="1" applyFont="1" applyBorder="1" applyAlignment="1" applyProtection="1"/>
    <xf numFmtId="164" fontId="5" fillId="0" borderId="19" xfId="2" applyNumberFormat="1" applyFont="1" applyBorder="1" applyProtection="1">
      <protection locked="0"/>
    </xf>
    <xf numFmtId="165" fontId="7" fillId="0" borderId="18" xfId="0" applyNumberFormat="1" applyFont="1" applyBorder="1" applyAlignment="1">
      <alignment horizontal="center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167" fontId="5" fillId="0" borderId="17" xfId="1" applyNumberFormat="1" applyFont="1" applyBorder="1" applyAlignment="1" applyProtection="1">
      <alignment vertical="center"/>
    </xf>
    <xf numFmtId="167" fontId="5" fillId="0" borderId="18" xfId="1" applyNumberFormat="1" applyFont="1" applyBorder="1" applyAlignment="1" applyProtection="1"/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7" xfId="0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4" borderId="12" xfId="0" applyNumberFormat="1" applyFont="1" applyFill="1" applyBorder="1" applyAlignment="1">
      <alignment horizontal="center" vertical="top"/>
    </xf>
    <xf numFmtId="167" fontId="7" fillId="4" borderId="28" xfId="1" applyNumberFormat="1" applyFont="1" applyFill="1" applyBorder="1" applyAlignment="1" applyProtection="1">
      <alignment vertical="center"/>
    </xf>
    <xf numFmtId="166" fontId="5" fillId="4" borderId="12" xfId="2" applyNumberFormat="1" applyFont="1" applyFill="1" applyBorder="1" applyProtection="1">
      <protection locked="0"/>
    </xf>
    <xf numFmtId="165" fontId="7" fillId="0" borderId="19" xfId="0" applyNumberFormat="1" applyFont="1" applyBorder="1" applyAlignment="1">
      <alignment horizontal="center" vertical="top"/>
    </xf>
    <xf numFmtId="0" fontId="7" fillId="0" borderId="29" xfId="0" applyFont="1" applyBorder="1" applyAlignment="1">
      <alignment vertical="top"/>
    </xf>
    <xf numFmtId="0" fontId="5" fillId="0" borderId="30" xfId="0" applyFont="1" applyBorder="1" applyAlignment="1">
      <alignment vertical="top"/>
    </xf>
    <xf numFmtId="0" fontId="5" fillId="0" borderId="31" xfId="0" applyFont="1" applyBorder="1" applyAlignment="1">
      <alignment horizontal="center" vertical="top"/>
    </xf>
    <xf numFmtId="167" fontId="5" fillId="0" borderId="17" xfId="1" applyNumberFormat="1" applyFont="1" applyBorder="1" applyAlignment="1" applyProtection="1">
      <alignment vertical="top"/>
    </xf>
    <xf numFmtId="0" fontId="7" fillId="0" borderId="21" xfId="0" applyFont="1" applyBorder="1" applyAlignment="1">
      <alignment vertical="top"/>
    </xf>
    <xf numFmtId="0" fontId="7" fillId="0" borderId="17" xfId="0" applyFont="1" applyBorder="1" applyAlignment="1">
      <alignment horizontal="center" vertical="top"/>
    </xf>
    <xf numFmtId="165" fontId="7" fillId="0" borderId="18" xfId="0" applyNumberFormat="1" applyFont="1" applyFill="1" applyBorder="1" applyAlignment="1">
      <alignment horizontal="center" vertical="top"/>
    </xf>
    <xf numFmtId="0" fontId="5" fillId="0" borderId="20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17" xfId="0" applyFont="1" applyFill="1" applyBorder="1" applyAlignment="1">
      <alignment horizontal="center" vertical="top"/>
    </xf>
    <xf numFmtId="167" fontId="5" fillId="0" borderId="17" xfId="1" applyNumberFormat="1" applyFont="1" applyFill="1" applyBorder="1" applyAlignment="1" applyProtection="1">
      <alignment vertical="top"/>
    </xf>
    <xf numFmtId="167" fontId="5" fillId="0" borderId="18" xfId="1" applyNumberFormat="1" applyFont="1" applyFill="1" applyBorder="1" applyAlignment="1" applyProtection="1"/>
    <xf numFmtId="166" fontId="5" fillId="0" borderId="18" xfId="2" applyNumberFormat="1" applyFont="1" applyFill="1" applyBorder="1" applyProtection="1">
      <protection locked="0"/>
    </xf>
    <xf numFmtId="164" fontId="7" fillId="0" borderId="18" xfId="2" applyNumberFormat="1" applyFont="1" applyBorder="1" applyAlignment="1" applyProtection="1">
      <alignment horizontal="center"/>
      <protection locked="0"/>
    </xf>
    <xf numFmtId="0" fontId="5" fillId="0" borderId="29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0" fontId="7" fillId="0" borderId="31" xfId="0" applyFont="1" applyBorder="1" applyAlignment="1">
      <alignment horizontal="center" vertical="top"/>
    </xf>
    <xf numFmtId="167" fontId="5" fillId="0" borderId="31" xfId="1" applyNumberFormat="1" applyFont="1" applyBorder="1" applyAlignment="1" applyProtection="1">
      <alignment vertical="top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5" xfId="0" applyFont="1" applyBorder="1" applyAlignment="1">
      <alignment horizontal="center" vertical="top"/>
    </xf>
    <xf numFmtId="167" fontId="5" fillId="0" borderId="25" xfId="1" applyNumberFormat="1" applyFont="1" applyBorder="1" applyAlignment="1" applyProtection="1">
      <alignment vertical="top"/>
    </xf>
    <xf numFmtId="167" fontId="5" fillId="0" borderId="22" xfId="1" applyNumberFormat="1" applyFont="1" applyBorder="1" applyAlignment="1" applyProtection="1"/>
    <xf numFmtId="0" fontId="5" fillId="0" borderId="30" xfId="0" applyFont="1" applyBorder="1"/>
    <xf numFmtId="167" fontId="7" fillId="4" borderId="12" xfId="1" applyNumberFormat="1" applyFont="1" applyFill="1" applyBorder="1" applyAlignment="1" applyProtection="1">
      <alignment vertical="top"/>
    </xf>
    <xf numFmtId="0" fontId="7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horizontal="center" vertical="top"/>
    </xf>
    <xf numFmtId="0" fontId="5" fillId="0" borderId="21" xfId="0" applyFont="1" applyBorder="1"/>
    <xf numFmtId="0" fontId="5" fillId="0" borderId="17" xfId="0" applyFont="1" applyBorder="1"/>
    <xf numFmtId="167" fontId="5" fillId="0" borderId="17" xfId="1" applyNumberFormat="1" applyFont="1" applyBorder="1" applyAlignment="1" applyProtection="1"/>
    <xf numFmtId="0" fontId="7" fillId="0" borderId="20" xfId="0" applyFont="1" applyBorder="1" applyAlignment="1">
      <alignment vertical="top"/>
    </xf>
    <xf numFmtId="164" fontId="5" fillId="0" borderId="18" xfId="2" applyNumberFormat="1" applyFont="1" applyBorder="1" applyProtection="1">
      <protection locked="0"/>
    </xf>
    <xf numFmtId="165" fontId="7" fillId="0" borderId="6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top"/>
    </xf>
    <xf numFmtId="167" fontId="5" fillId="0" borderId="0" xfId="1" applyNumberFormat="1" applyFont="1" applyAlignment="1" applyProtection="1"/>
    <xf numFmtId="0" fontId="5" fillId="0" borderId="32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horizontal="center" vertical="top"/>
    </xf>
    <xf numFmtId="165" fontId="7" fillId="4" borderId="18" xfId="0" applyNumberFormat="1" applyFont="1" applyFill="1" applyBorder="1"/>
    <xf numFmtId="167" fontId="7" fillId="4" borderId="12" xfId="1" applyNumberFormat="1" applyFont="1" applyFill="1" applyBorder="1" applyAlignment="1" applyProtection="1"/>
    <xf numFmtId="164" fontId="5" fillId="4" borderId="12" xfId="1" applyNumberFormat="1" applyFont="1" applyFill="1" applyBorder="1" applyProtection="1">
      <protection locked="0"/>
    </xf>
    <xf numFmtId="165" fontId="7" fillId="4" borderId="35" xfId="0" applyNumberFormat="1" applyFont="1" applyFill="1" applyBorder="1"/>
    <xf numFmtId="0" fontId="4" fillId="0" borderId="0" xfId="4" applyFont="1" applyProtection="1"/>
    <xf numFmtId="0" fontId="4" fillId="6" borderId="0" xfId="4" applyFont="1" applyFill="1" applyProtection="1"/>
    <xf numFmtId="0" fontId="9" fillId="0" borderId="12" xfId="4" applyFont="1" applyBorder="1" applyAlignment="1" applyProtection="1">
      <alignment horizontal="center"/>
    </xf>
    <xf numFmtId="0" fontId="4" fillId="0" borderId="0" xfId="4" applyFont="1" applyAlignment="1" applyProtection="1">
      <alignment horizontal="center"/>
    </xf>
    <xf numFmtId="0" fontId="4" fillId="0" borderId="2" xfId="4" applyFont="1" applyBorder="1" applyProtection="1"/>
    <xf numFmtId="0" fontId="4" fillId="0" borderId="3" xfId="4" applyFont="1" applyBorder="1" applyAlignment="1" applyProtection="1">
      <alignment horizontal="center"/>
    </xf>
    <xf numFmtId="0" fontId="4" fillId="0" borderId="4" xfId="4" applyFont="1" applyBorder="1" applyAlignment="1" applyProtection="1">
      <alignment horizontal="center"/>
    </xf>
    <xf numFmtId="0" fontId="4" fillId="0" borderId="12" xfId="4" applyFont="1" applyBorder="1" applyProtection="1"/>
    <xf numFmtId="0" fontId="4" fillId="0" borderId="6" xfId="4" applyFont="1" applyBorder="1" applyProtection="1"/>
    <xf numFmtId="0" fontId="4" fillId="0" borderId="7" xfId="4" applyFont="1" applyBorder="1" applyProtection="1"/>
    <xf numFmtId="0" fontId="4" fillId="0" borderId="7" xfId="4" applyFont="1" applyBorder="1" applyAlignment="1" applyProtection="1">
      <alignment horizontal="center"/>
    </xf>
    <xf numFmtId="0" fontId="10" fillId="0" borderId="0" xfId="4" applyFont="1" applyAlignment="1" applyProtection="1">
      <alignment horizontal="center"/>
    </xf>
    <xf numFmtId="164" fontId="10" fillId="0" borderId="0" xfId="5" applyNumberFormat="1" applyFont="1" applyAlignment="1" applyProtection="1">
      <alignment horizontal="center"/>
    </xf>
    <xf numFmtId="0" fontId="4" fillId="0" borderId="0" xfId="4" applyFont="1" applyAlignment="1" applyProtection="1">
      <alignment horizontal="left"/>
    </xf>
    <xf numFmtId="164" fontId="4" fillId="0" borderId="0" xfId="5" applyNumberFormat="1" applyFont="1" applyAlignment="1" applyProtection="1">
      <alignment horizontal="center"/>
    </xf>
    <xf numFmtId="164" fontId="4" fillId="10" borderId="0" xfId="5" applyNumberFormat="1" applyFont="1" applyFill="1" applyAlignment="1" applyProtection="1">
      <alignment horizontal="center"/>
    </xf>
    <xf numFmtId="10" fontId="4" fillId="10" borderId="0" xfId="6" applyNumberFormat="1" applyFont="1" applyFill="1" applyAlignment="1" applyProtection="1">
      <alignment horizontal="right"/>
    </xf>
    <xf numFmtId="0" fontId="9" fillId="0" borderId="0" xfId="4" applyFont="1" applyAlignment="1" applyProtection="1">
      <alignment horizontal="center"/>
    </xf>
    <xf numFmtId="164" fontId="4" fillId="0" borderId="0" xfId="5" applyNumberFormat="1" applyFont="1" applyFill="1" applyAlignment="1" applyProtection="1">
      <alignment horizontal="center"/>
    </xf>
    <xf numFmtId="0" fontId="4" fillId="0" borderId="0" xfId="4" applyFont="1" applyAlignment="1" applyProtection="1">
      <alignment horizontal="right"/>
    </xf>
    <xf numFmtId="0" fontId="4" fillId="0" borderId="12" xfId="4" applyFont="1" applyBorder="1" applyAlignment="1" applyProtection="1">
      <alignment horizontal="center"/>
    </xf>
    <xf numFmtId="164" fontId="4" fillId="0" borderId="26" xfId="5" applyNumberFormat="1" applyFont="1" applyBorder="1" applyAlignment="1" applyProtection="1">
      <alignment horizontal="center"/>
    </xf>
    <xf numFmtId="164" fontId="4" fillId="0" borderId="27" xfId="5" applyNumberFormat="1" applyFont="1" applyBorder="1" applyAlignment="1" applyProtection="1">
      <alignment horizontal="center"/>
    </xf>
    <xf numFmtId="164" fontId="4" fillId="0" borderId="28" xfId="5" applyNumberFormat="1" applyFont="1" applyBorder="1" applyAlignment="1" applyProtection="1">
      <alignment horizontal="center"/>
    </xf>
    <xf numFmtId="0" fontId="4" fillId="0" borderId="3" xfId="4" applyFont="1" applyBorder="1" applyProtection="1"/>
    <xf numFmtId="164" fontId="4" fillId="0" borderId="4" xfId="5" applyNumberFormat="1" applyFont="1" applyBorder="1" applyAlignment="1" applyProtection="1">
      <alignment horizontal="center"/>
    </xf>
    <xf numFmtId="164" fontId="4" fillId="10" borderId="5" xfId="5" applyNumberFormat="1" applyFont="1" applyFill="1" applyBorder="1" applyAlignment="1" applyProtection="1">
      <alignment horizontal="center"/>
    </xf>
    <xf numFmtId="164" fontId="4" fillId="0" borderId="0" xfId="5" applyNumberFormat="1" applyFont="1" applyBorder="1" applyAlignment="1" applyProtection="1">
      <alignment horizontal="center"/>
    </xf>
    <xf numFmtId="164" fontId="4" fillId="10" borderId="8" xfId="5" applyNumberFormat="1" applyFont="1" applyFill="1" applyBorder="1" applyAlignment="1" applyProtection="1">
      <alignment horizontal="center"/>
    </xf>
    <xf numFmtId="0" fontId="4" fillId="0" borderId="9" xfId="4" applyFont="1" applyBorder="1" applyProtection="1"/>
    <xf numFmtId="0" fontId="4" fillId="0" borderId="10" xfId="4" applyFont="1" applyBorder="1" applyProtection="1"/>
    <xf numFmtId="164" fontId="4" fillId="0" borderId="1" xfId="5" applyNumberFormat="1" applyFont="1" applyBorder="1" applyAlignment="1" applyProtection="1">
      <alignment horizontal="center"/>
    </xf>
    <xf numFmtId="164" fontId="4" fillId="10" borderId="11" xfId="5" applyNumberFormat="1" applyFont="1" applyFill="1" applyBorder="1" applyAlignment="1" applyProtection="1">
      <alignment horizontal="center"/>
    </xf>
    <xf numFmtId="0" fontId="4" fillId="5" borderId="0" xfId="4" applyFont="1" applyFill="1" applyProtection="1"/>
    <xf numFmtId="164" fontId="4" fillId="0" borderId="0" xfId="5" applyNumberFormat="1" applyFont="1" applyAlignment="1" applyProtection="1">
      <alignment horizontal="left"/>
    </xf>
    <xf numFmtId="0" fontId="4" fillId="0" borderId="5" xfId="4" applyFont="1" applyBorder="1" applyProtection="1"/>
    <xf numFmtId="164" fontId="4" fillId="0" borderId="2" xfId="5" applyNumberFormat="1" applyFont="1" applyBorder="1" applyAlignment="1" applyProtection="1">
      <alignment horizontal="center"/>
    </xf>
    <xf numFmtId="0" fontId="4" fillId="7" borderId="12" xfId="4" applyFont="1" applyFill="1" applyBorder="1" applyProtection="1"/>
    <xf numFmtId="0" fontId="4" fillId="11" borderId="12" xfId="4" applyFont="1" applyFill="1" applyBorder="1" applyProtection="1"/>
    <xf numFmtId="0" fontId="4" fillId="0" borderId="2" xfId="4" applyFont="1" applyBorder="1" applyAlignment="1" applyProtection="1">
      <alignment horizontal="center"/>
    </xf>
    <xf numFmtId="0" fontId="4" fillId="11" borderId="2" xfId="4" applyFont="1" applyFill="1" applyBorder="1" applyProtection="1"/>
    <xf numFmtId="164" fontId="4" fillId="11" borderId="2" xfId="5" applyNumberFormat="1" applyFont="1" applyFill="1" applyBorder="1" applyAlignment="1" applyProtection="1">
      <alignment horizontal="center"/>
    </xf>
    <xf numFmtId="0" fontId="4" fillId="2" borderId="2" xfId="4" applyFont="1" applyFill="1" applyBorder="1" applyProtection="1"/>
    <xf numFmtId="0" fontId="4" fillId="0" borderId="6" xfId="4" applyFont="1" applyBorder="1" applyAlignment="1" applyProtection="1">
      <alignment horizontal="center"/>
    </xf>
    <xf numFmtId="0" fontId="4" fillId="11" borderId="6" xfId="4" applyFont="1" applyFill="1" applyBorder="1" applyProtection="1"/>
    <xf numFmtId="164" fontId="4" fillId="11" borderId="6" xfId="5" applyNumberFormat="1" applyFont="1" applyFill="1" applyBorder="1" applyAlignment="1" applyProtection="1">
      <alignment horizontal="center"/>
    </xf>
    <xf numFmtId="0" fontId="4" fillId="2" borderId="6" xfId="4" applyFont="1" applyFill="1" applyBorder="1" applyProtection="1"/>
    <xf numFmtId="0" fontId="4" fillId="2" borderId="9" xfId="4" applyFont="1" applyFill="1" applyBorder="1" applyProtection="1"/>
    <xf numFmtId="0" fontId="4" fillId="0" borderId="0" xfId="4" applyFont="1" applyBorder="1" applyProtection="1"/>
    <xf numFmtId="164" fontId="4" fillId="11" borderId="9" xfId="5" applyNumberFormat="1" applyFont="1" applyFill="1" applyBorder="1" applyAlignment="1" applyProtection="1">
      <alignment horizontal="center"/>
    </xf>
    <xf numFmtId="164" fontId="4" fillId="0" borderId="6" xfId="5" applyNumberFormat="1" applyFont="1" applyBorder="1" applyAlignment="1" applyProtection="1">
      <alignment horizontal="center"/>
    </xf>
    <xf numFmtId="0" fontId="4" fillId="2" borderId="28" xfId="4" applyFont="1" applyFill="1" applyBorder="1" applyProtection="1"/>
    <xf numFmtId="0" fontId="4" fillId="0" borderId="26" xfId="4" applyFont="1" applyBorder="1" applyProtection="1"/>
    <xf numFmtId="0" fontId="4" fillId="0" borderId="27" xfId="4" applyFont="1" applyBorder="1" applyProtection="1"/>
    <xf numFmtId="0" fontId="4" fillId="0" borderId="28" xfId="4" applyFont="1" applyBorder="1" applyProtection="1"/>
    <xf numFmtId="164" fontId="4" fillId="0" borderId="12" xfId="5" applyNumberFormat="1" applyFont="1" applyBorder="1" applyAlignment="1" applyProtection="1">
      <alignment horizontal="center"/>
    </xf>
    <xf numFmtId="0" fontId="4" fillId="0" borderId="9" xfId="4" applyFont="1" applyBorder="1" applyAlignment="1" applyProtection="1">
      <alignment horizontal="center"/>
    </xf>
    <xf numFmtId="164" fontId="4" fillId="0" borderId="9" xfId="5" applyNumberFormat="1" applyFont="1" applyBorder="1" applyAlignment="1" applyProtection="1">
      <alignment horizontal="center"/>
    </xf>
    <xf numFmtId="0" fontId="4" fillId="0" borderId="26" xfId="4" applyFont="1" applyBorder="1" applyAlignment="1" applyProtection="1">
      <alignment horizontal="center"/>
    </xf>
    <xf numFmtId="0" fontId="4" fillId="0" borderId="27" xfId="4" applyFont="1" applyFill="1" applyBorder="1" applyProtection="1"/>
    <xf numFmtId="0" fontId="4" fillId="8" borderId="4" xfId="4" applyFont="1" applyFill="1" applyBorder="1" applyAlignment="1" applyProtection="1">
      <alignment horizontal="center"/>
    </xf>
    <xf numFmtId="164" fontId="4" fillId="8" borderId="4" xfId="5" applyNumberFormat="1" applyFont="1" applyFill="1" applyBorder="1" applyAlignment="1" applyProtection="1">
      <alignment horizontal="center"/>
    </xf>
    <xf numFmtId="164" fontId="4" fillId="8" borderId="2" xfId="5" applyNumberFormat="1" applyFont="1" applyFill="1" applyBorder="1" applyAlignment="1" applyProtection="1">
      <alignment horizontal="center"/>
    </xf>
    <xf numFmtId="0" fontId="4" fillId="2" borderId="12" xfId="4" applyFont="1" applyFill="1" applyBorder="1" applyProtection="1"/>
    <xf numFmtId="0" fontId="4" fillId="8" borderId="0" xfId="4" applyFont="1" applyFill="1" applyBorder="1" applyProtection="1"/>
    <xf numFmtId="164" fontId="4" fillId="8" borderId="0" xfId="5" applyNumberFormat="1" applyFont="1" applyFill="1" applyBorder="1" applyAlignment="1" applyProtection="1">
      <alignment horizontal="center"/>
    </xf>
    <xf numFmtId="164" fontId="4" fillId="8" borderId="6" xfId="5" applyNumberFormat="1" applyFont="1" applyFill="1" applyBorder="1" applyAlignment="1" applyProtection="1">
      <alignment horizontal="center"/>
    </xf>
    <xf numFmtId="0" fontId="4" fillId="0" borderId="10" xfId="4" applyFont="1" applyBorder="1" applyAlignment="1" applyProtection="1">
      <alignment horizontal="center"/>
    </xf>
    <xf numFmtId="0" fontId="4" fillId="8" borderId="1" xfId="4" applyFont="1" applyFill="1" applyBorder="1" applyProtection="1"/>
    <xf numFmtId="164" fontId="4" fillId="8" borderId="1" xfId="5" applyNumberFormat="1" applyFont="1" applyFill="1" applyBorder="1" applyAlignment="1" applyProtection="1">
      <alignment horizontal="center"/>
    </xf>
    <xf numFmtId="164" fontId="4" fillId="8" borderId="9" xfId="5" applyNumberFormat="1" applyFont="1" applyFill="1" applyBorder="1" applyAlignment="1" applyProtection="1">
      <alignment horizontal="center"/>
    </xf>
    <xf numFmtId="0" fontId="4" fillId="4" borderId="4" xfId="4" applyFont="1" applyFill="1" applyBorder="1" applyAlignment="1" applyProtection="1">
      <alignment horizontal="center"/>
    </xf>
    <xf numFmtId="164" fontId="4" fillId="4" borderId="5" xfId="5" applyNumberFormat="1" applyFont="1" applyFill="1" applyBorder="1" applyAlignment="1" applyProtection="1">
      <alignment horizontal="center"/>
    </xf>
    <xf numFmtId="164" fontId="4" fillId="4" borderId="2" xfId="5" applyNumberFormat="1" applyFont="1" applyFill="1" applyBorder="1" applyAlignment="1" applyProtection="1">
      <alignment horizontal="center"/>
    </xf>
    <xf numFmtId="0" fontId="4" fillId="4" borderId="0" xfId="4" applyFont="1" applyFill="1" applyBorder="1" applyProtection="1"/>
    <xf numFmtId="164" fontId="4" fillId="4" borderId="8" xfId="5" applyNumberFormat="1" applyFont="1" applyFill="1" applyBorder="1" applyAlignment="1" applyProtection="1">
      <alignment horizontal="center"/>
    </xf>
    <xf numFmtId="164" fontId="4" fillId="4" borderId="6" xfId="5" applyNumberFormat="1" applyFont="1" applyFill="1" applyBorder="1" applyAlignment="1" applyProtection="1">
      <alignment horizontal="center"/>
    </xf>
    <xf numFmtId="0" fontId="4" fillId="4" borderId="1" xfId="4" applyFont="1" applyFill="1" applyBorder="1" applyProtection="1"/>
    <xf numFmtId="164" fontId="4" fillId="4" borderId="11" xfId="5" applyNumberFormat="1" applyFont="1" applyFill="1" applyBorder="1" applyAlignment="1" applyProtection="1">
      <alignment horizontal="center"/>
    </xf>
    <xf numFmtId="164" fontId="4" fillId="4" borderId="9" xfId="5" applyNumberFormat="1" applyFont="1" applyFill="1" applyBorder="1" applyAlignment="1" applyProtection="1">
      <alignment horizontal="center"/>
    </xf>
    <xf numFmtId="0" fontId="4" fillId="0" borderId="4" xfId="4" applyFont="1" applyFill="1" applyBorder="1" applyAlignment="1" applyProtection="1">
      <alignment horizontal="center"/>
    </xf>
    <xf numFmtId="0" fontId="4" fillId="0" borderId="5" xfId="4" applyFont="1" applyFill="1" applyBorder="1" applyAlignment="1" applyProtection="1">
      <alignment horizontal="center"/>
    </xf>
    <xf numFmtId="0" fontId="4" fillId="0" borderId="3" xfId="4" quotePrefix="1" applyFont="1" applyBorder="1" applyAlignment="1" applyProtection="1">
      <alignment horizontal="center"/>
    </xf>
    <xf numFmtId="164" fontId="4" fillId="0" borderId="5" xfId="5" applyNumberFormat="1" applyFont="1" applyBorder="1" applyAlignment="1" applyProtection="1">
      <alignment horizontal="center"/>
    </xf>
    <xf numFmtId="164" fontId="4" fillId="10" borderId="2" xfId="5" applyNumberFormat="1" applyFont="1" applyFill="1" applyBorder="1" applyAlignment="1" applyProtection="1">
      <alignment horizontal="center"/>
    </xf>
    <xf numFmtId="16" fontId="4" fillId="0" borderId="0" xfId="4" quotePrefix="1" applyNumberFormat="1" applyFont="1" applyFill="1" applyBorder="1" applyAlignment="1" applyProtection="1">
      <alignment horizontal="center"/>
    </xf>
    <xf numFmtId="0" fontId="4" fillId="0" borderId="0" xfId="4" applyFont="1" applyBorder="1" applyAlignment="1" applyProtection="1">
      <alignment horizontal="center"/>
    </xf>
    <xf numFmtId="0" fontId="4" fillId="0" borderId="8" xfId="4" applyFont="1" applyBorder="1" applyAlignment="1" applyProtection="1">
      <alignment horizontal="center"/>
    </xf>
    <xf numFmtId="0" fontId="4" fillId="0" borderId="7" xfId="4" quotePrefix="1" applyFont="1" applyBorder="1" applyAlignment="1" applyProtection="1">
      <alignment horizontal="center"/>
    </xf>
    <xf numFmtId="164" fontId="4" fillId="0" borderId="8" xfId="5" applyNumberFormat="1" applyFont="1" applyBorder="1" applyAlignment="1" applyProtection="1">
      <alignment horizontal="center"/>
    </xf>
    <xf numFmtId="164" fontId="4" fillId="10" borderId="6" xfId="5" applyNumberFormat="1" applyFont="1" applyFill="1" applyBorder="1" applyAlignment="1" applyProtection="1">
      <alignment horizontal="center"/>
    </xf>
    <xf numFmtId="0" fontId="4" fillId="0" borderId="0" xfId="4" quotePrefix="1" applyFont="1" applyFill="1" applyBorder="1" applyAlignment="1" applyProtection="1">
      <alignment horizontal="center"/>
    </xf>
    <xf numFmtId="164" fontId="4" fillId="0" borderId="11" xfId="5" applyNumberFormat="1" applyFont="1" applyBorder="1" applyAlignment="1" applyProtection="1">
      <alignment horizontal="center"/>
    </xf>
    <xf numFmtId="164" fontId="4" fillId="10" borderId="9" xfId="5" applyNumberFormat="1" applyFont="1" applyFill="1" applyBorder="1" applyAlignment="1" applyProtection="1">
      <alignment horizontal="center"/>
    </xf>
    <xf numFmtId="0" fontId="4" fillId="0" borderId="1" xfId="4" quotePrefix="1" applyFont="1" applyFill="1" applyBorder="1" applyAlignment="1" applyProtection="1">
      <alignment horizontal="center"/>
    </xf>
    <xf numFmtId="0" fontId="4" fillId="0" borderId="1" xfId="4" applyFont="1" applyBorder="1" applyAlignment="1" applyProtection="1">
      <alignment horizontal="center"/>
    </xf>
    <xf numFmtId="0" fontId="4" fillId="0" borderId="11" xfId="4" applyFont="1" applyBorder="1" applyAlignment="1" applyProtection="1">
      <alignment horizontal="center"/>
    </xf>
    <xf numFmtId="164" fontId="9" fillId="0" borderId="0" xfId="5" applyNumberFormat="1" applyFont="1" applyAlignment="1" applyProtection="1">
      <alignment horizontal="center"/>
    </xf>
    <xf numFmtId="164" fontId="9" fillId="0" borderId="28" xfId="5" applyNumberFormat="1" applyFont="1" applyBorder="1" applyAlignment="1" applyProtection="1">
      <alignment horizontal="center"/>
    </xf>
    <xf numFmtId="0" fontId="10" fillId="0" borderId="12" xfId="4" applyFont="1" applyFill="1" applyBorder="1" applyAlignment="1" applyProtection="1">
      <alignment horizontal="center"/>
    </xf>
    <xf numFmtId="0" fontId="4" fillId="0" borderId="37" xfId="4" applyFont="1" applyFill="1" applyBorder="1" applyProtection="1"/>
    <xf numFmtId="164" fontId="4" fillId="10" borderId="37" xfId="5" applyNumberFormat="1" applyFont="1" applyFill="1" applyBorder="1" applyAlignment="1" applyProtection="1">
      <alignment horizontal="center"/>
    </xf>
    <xf numFmtId="0" fontId="4" fillId="0" borderId="36" xfId="4" applyFont="1" applyFill="1" applyBorder="1" applyProtection="1"/>
    <xf numFmtId="164" fontId="4" fillId="10" borderId="36" xfId="5" applyNumberFormat="1" applyFont="1" applyFill="1" applyBorder="1" applyAlignment="1" applyProtection="1">
      <alignment horizontal="center"/>
    </xf>
    <xf numFmtId="0" fontId="4" fillId="0" borderId="38" xfId="4" applyFont="1" applyFill="1" applyBorder="1" applyProtection="1"/>
    <xf numFmtId="164" fontId="4" fillId="10" borderId="38" xfId="5" applyNumberFormat="1" applyFont="1" applyFill="1" applyBorder="1" applyAlignment="1" applyProtection="1">
      <alignment horizontal="center"/>
    </xf>
    <xf numFmtId="164" fontId="9" fillId="0" borderId="12" xfId="5" applyNumberFormat="1" applyFont="1" applyBorder="1" applyAlignment="1" applyProtection="1">
      <alignment horizontal="center"/>
    </xf>
    <xf numFmtId="164" fontId="4" fillId="10" borderId="12" xfId="5" applyNumberFormat="1" applyFont="1" applyFill="1" applyBorder="1" applyAlignment="1" applyProtection="1">
      <alignment horizontal="center"/>
    </xf>
    <xf numFmtId="0" fontId="7" fillId="0" borderId="2" xfId="0" quotePrefix="1" applyFont="1" applyBorder="1" applyAlignment="1" applyProtection="1">
      <alignment horizontal="center"/>
    </xf>
    <xf numFmtId="165" fontId="7" fillId="9" borderId="18" xfId="0" applyNumberFormat="1" applyFont="1" applyFill="1" applyBorder="1" applyAlignment="1" applyProtection="1">
      <alignment horizontal="center" vertical="top"/>
    </xf>
    <xf numFmtId="0" fontId="5" fillId="9" borderId="20" xfId="0" applyFont="1" applyFill="1" applyBorder="1" applyProtection="1"/>
    <xf numFmtId="0" fontId="5" fillId="9" borderId="21" xfId="0" applyFont="1" applyFill="1" applyBorder="1" applyProtection="1"/>
    <xf numFmtId="0" fontId="5" fillId="9" borderId="17" xfId="0" applyFont="1" applyFill="1" applyBorder="1" applyProtection="1"/>
    <xf numFmtId="165" fontId="7" fillId="16" borderId="18" xfId="0" applyNumberFormat="1" applyFont="1" applyFill="1" applyBorder="1" applyAlignment="1" applyProtection="1">
      <alignment horizontal="center" vertical="top"/>
    </xf>
    <xf numFmtId="0" fontId="5" fillId="16" borderId="20" xfId="0" applyFont="1" applyFill="1" applyBorder="1" applyProtection="1"/>
    <xf numFmtId="0" fontId="5" fillId="16" borderId="21" xfId="0" applyFont="1" applyFill="1" applyBorder="1" applyProtection="1"/>
    <xf numFmtId="0" fontId="5" fillId="16" borderId="17" xfId="0" applyFont="1" applyFill="1" applyBorder="1" applyProtection="1"/>
    <xf numFmtId="0" fontId="5" fillId="9" borderId="21" xfId="0" applyFont="1" applyFill="1" applyBorder="1" applyAlignment="1" applyProtection="1">
      <alignment horizontal="left"/>
    </xf>
    <xf numFmtId="0" fontId="5" fillId="9" borderId="17" xfId="0" applyFont="1" applyFill="1" applyBorder="1" applyAlignment="1" applyProtection="1">
      <alignment horizontal="center"/>
    </xf>
    <xf numFmtId="165" fontId="8" fillId="9" borderId="20" xfId="3" applyNumberFormat="1" applyFont="1" applyFill="1" applyBorder="1" applyAlignment="1" applyProtection="1">
      <alignment horizontal="center"/>
    </xf>
    <xf numFmtId="165" fontId="7" fillId="16" borderId="22" xfId="0" applyNumberFormat="1" applyFont="1" applyFill="1" applyBorder="1" applyAlignment="1" applyProtection="1">
      <alignment horizontal="center" vertical="top"/>
    </xf>
    <xf numFmtId="0" fontId="5" fillId="16" borderId="23" xfId="0" applyFont="1" applyFill="1" applyBorder="1" applyProtection="1"/>
    <xf numFmtId="0" fontId="5" fillId="16" borderId="24" xfId="0" applyFont="1" applyFill="1" applyBorder="1" applyProtection="1"/>
    <xf numFmtId="0" fontId="5" fillId="16" borderId="25" xfId="0" applyFont="1" applyFill="1" applyBorder="1" applyProtection="1"/>
    <xf numFmtId="165" fontId="7" fillId="16" borderId="19" xfId="0" applyNumberFormat="1" applyFont="1" applyFill="1" applyBorder="1" applyAlignment="1" applyProtection="1">
      <alignment horizontal="center" vertical="top"/>
    </xf>
    <xf numFmtId="0" fontId="5" fillId="16" borderId="29" xfId="0" applyFont="1" applyFill="1" applyBorder="1" applyProtection="1"/>
    <xf numFmtId="0" fontId="5" fillId="16" borderId="30" xfId="0" applyFont="1" applyFill="1" applyBorder="1" applyProtection="1"/>
    <xf numFmtId="0" fontId="5" fillId="16" borderId="31" xfId="0" applyFont="1" applyFill="1" applyBorder="1" applyProtection="1"/>
    <xf numFmtId="0" fontId="5" fillId="16" borderId="21" xfId="0" applyFont="1" applyFill="1" applyBorder="1" applyAlignment="1" applyProtection="1">
      <alignment horizontal="left"/>
    </xf>
    <xf numFmtId="0" fontId="5" fillId="16" borderId="17" xfId="0" applyFont="1" applyFill="1" applyBorder="1" applyAlignment="1" applyProtection="1">
      <alignment horizontal="left"/>
    </xf>
    <xf numFmtId="43" fontId="0" fillId="0" borderId="0" xfId="1" applyFont="1"/>
    <xf numFmtId="43" fontId="7" fillId="0" borderId="0" xfId="1" applyFont="1" applyAlignment="1" applyProtection="1">
      <alignment horizontal="center"/>
    </xf>
    <xf numFmtId="43" fontId="7" fillId="0" borderId="0" xfId="1" applyFont="1" applyAlignment="1" applyProtection="1">
      <alignment horizontal="right"/>
      <protection hidden="1"/>
    </xf>
    <xf numFmtId="43" fontId="7" fillId="0" borderId="0" xfId="1" applyFont="1" applyAlignment="1" applyProtection="1">
      <alignment horizontal="right"/>
    </xf>
    <xf numFmtId="43" fontId="7" fillId="0" borderId="0" xfId="1" applyFont="1" applyAlignment="1" applyProtection="1">
      <alignment horizontal="center"/>
      <protection locked="0"/>
    </xf>
    <xf numFmtId="43" fontId="5" fillId="0" borderId="18" xfId="1" applyFont="1" applyFill="1" applyBorder="1" applyProtection="1"/>
    <xf numFmtId="43" fontId="5" fillId="0" borderId="18" xfId="1" applyFont="1" applyBorder="1" applyProtection="1"/>
    <xf numFmtId="43" fontId="7" fillId="3" borderId="12" xfId="1" applyFont="1" applyFill="1" applyBorder="1" applyProtection="1"/>
    <xf numFmtId="43" fontId="5" fillId="0" borderId="19" xfId="1" applyFont="1" applyBorder="1" applyProtection="1"/>
    <xf numFmtId="43" fontId="5" fillId="9" borderId="18" xfId="1" applyFont="1" applyFill="1" applyBorder="1" applyProtection="1"/>
    <xf numFmtId="43" fontId="5" fillId="16" borderId="18" xfId="1" applyFont="1" applyFill="1" applyBorder="1" applyProtection="1"/>
    <xf numFmtId="43" fontId="7" fillId="0" borderId="12" xfId="1" applyFont="1" applyBorder="1" applyProtection="1"/>
    <xf numFmtId="43" fontId="5" fillId="0" borderId="19" xfId="1" applyFont="1" applyFill="1" applyBorder="1" applyProtection="1"/>
    <xf numFmtId="43" fontId="7" fillId="0" borderId="12" xfId="1" applyFont="1" applyFill="1" applyBorder="1" applyAlignment="1">
      <alignment horizontal="center"/>
    </xf>
    <xf numFmtId="164" fontId="7" fillId="0" borderId="6" xfId="2" applyNumberFormat="1" applyFont="1" applyFill="1" applyBorder="1" applyAlignment="1">
      <alignment horizontal="center"/>
    </xf>
    <xf numFmtId="164" fontId="7" fillId="0" borderId="9" xfId="2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164" fontId="4" fillId="0" borderId="26" xfId="5" applyNumberFormat="1" applyFont="1" applyBorder="1" applyAlignment="1" applyProtection="1">
      <alignment horizontal="center"/>
    </xf>
    <xf numFmtId="164" fontId="4" fillId="0" borderId="28" xfId="5" applyNumberFormat="1" applyFont="1" applyBorder="1" applyAlignment="1" applyProtection="1">
      <alignment horizontal="center"/>
    </xf>
    <xf numFmtId="164" fontId="9" fillId="0" borderId="26" xfId="5" applyNumberFormat="1" applyFont="1" applyBorder="1" applyAlignment="1" applyProtection="1">
      <alignment horizontal="center"/>
    </xf>
    <xf numFmtId="164" fontId="9" fillId="0" borderId="28" xfId="5" applyNumberFormat="1" applyFont="1" applyBorder="1" applyAlignment="1" applyProtection="1">
      <alignment horizontal="center"/>
    </xf>
    <xf numFmtId="0" fontId="7" fillId="0" borderId="21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4" borderId="26" xfId="0" applyFont="1" applyFill="1" applyBorder="1" applyAlignment="1">
      <alignment horizontal="center" vertical="top"/>
    </xf>
    <xf numFmtId="0" fontId="7" fillId="4" borderId="27" xfId="0" applyFont="1" applyFill="1" applyBorder="1" applyAlignment="1">
      <alignment horizontal="center" vertical="top"/>
    </xf>
    <xf numFmtId="0" fontId="7" fillId="4" borderId="28" xfId="0" applyFont="1" applyFill="1" applyBorder="1" applyAlignment="1">
      <alignment horizontal="center" vertical="top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hidden="1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0" fontId="7" fillId="0" borderId="3" xfId="0" quotePrefix="1" applyFont="1" applyBorder="1" applyAlignment="1" applyProtection="1">
      <alignment horizontal="center"/>
    </xf>
    <xf numFmtId="0" fontId="7" fillId="0" borderId="4" xfId="0" quotePrefix="1" applyFont="1" applyBorder="1" applyAlignment="1" applyProtection="1">
      <alignment horizontal="center"/>
    </xf>
    <xf numFmtId="0" fontId="7" fillId="0" borderId="5" xfId="0" quotePrefix="1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7" fillId="0" borderId="12" xfId="1" applyFont="1" applyFill="1" applyBorder="1" applyAlignment="1">
      <alignment horizontal="center" vertical="center"/>
    </xf>
  </cellXfs>
  <cellStyles count="26">
    <cellStyle name="abc" xfId="9"/>
    <cellStyle name="Comma 2" xfId="2"/>
    <cellStyle name="Comma 2 2" xfId="10"/>
    <cellStyle name="Comma 22" xfId="11"/>
    <cellStyle name="Comma 3" xfId="12"/>
    <cellStyle name="company_title" xfId="13"/>
    <cellStyle name="date_format" xfId="14"/>
    <cellStyle name="Grey" xfId="15"/>
    <cellStyle name="Input [yellow]" xfId="16"/>
    <cellStyle name="Normal - Style1" xfId="17"/>
    <cellStyle name="Normal 2" xfId="3"/>
    <cellStyle name="Normal 2 2" xfId="18"/>
    <cellStyle name="Normal 4" xfId="19"/>
    <cellStyle name="Percent [2]" xfId="20"/>
    <cellStyle name="report_title" xfId="21"/>
    <cellStyle name="เครื่องหมายจุลภาค" xfId="1" builtinId="3"/>
    <cellStyle name="เครื่องหมายจุลภาค 2" xfId="22"/>
    <cellStyle name="เครื่องหมายจุลภาค 3" xfId="23"/>
    <cellStyle name="เครื่องหมายจุลภาค 4" xfId="8"/>
    <cellStyle name="จุลภาค 2" xfId="5"/>
    <cellStyle name="เชื่อมโยงหลายมิติ" xfId="24"/>
    <cellStyle name="ตามการเชื่อมโยงหลายมิติ" xfId="25"/>
    <cellStyle name="ปกติ" xfId="0" builtinId="0"/>
    <cellStyle name="ปกติ 2" xfId="4"/>
    <cellStyle name="ปกติ 3" xfId="7"/>
    <cellStyle name="เปอร์เซ็นต์ 2" xfId="6"/>
  </cellStyles>
  <dxfs count="2">
    <dxf>
      <numFmt numFmtId="169" formatCode="#,##0.000,,_-;[Red]\-* #,##0.000,,_-;_-* &quot;-&quot;??_-;&quot;ใช้ตัวเลขเท่านั้น&quot;"/>
    </dxf>
    <dxf>
      <numFmt numFmtId="169" formatCode="#,##0.000,,_-;[Red]\-* #,##0.000,,_-;_-* &quot;-&quot;??_-;&quot;ใช้ตัวเลขเท่านั้น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0</xdr:row>
          <xdr:rowOff>0</xdr:rowOff>
        </xdr:from>
        <xdr:to>
          <xdr:col>19</xdr:col>
          <xdr:colOff>942975</xdr:colOff>
          <xdr:row>1</xdr:row>
          <xdr:rowOff>28575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74544/Downloads/&#3649;&#3610;&#3610;&#3615;&#3629;&#3619;&#3660;&#3617;&#3591;&#3610;&#3631;&#3611;&#3637;%206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A\&#3648;&#3617;&#3618;&#3660;\from2554\Form%20&#3591;&#3610;&#3607;&#3635;&#3585;&#3634;&#3619;54\My%20Documents\&#3619;&#3627;&#3633;&#3626;&#3610;&#3633;&#3597;&#3594;&#3637;&#3651;&#3627;&#3617;&#3656;ER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Fp96_tes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Support_tes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ate"/>
      <sheetName val="R001_รายได้"/>
      <sheetName val="E001_ค่าใช้จ่าย"/>
    </sheetNames>
    <sheetDataSet>
      <sheetData sheetId="0" refreshError="1">
        <row r="1">
          <cell r="O1" t="str">
            <v>BR</v>
          </cell>
        </row>
        <row r="2">
          <cell r="C2">
            <v>2565</v>
          </cell>
          <cell r="O2" t="str">
            <v xml:space="preserve">เขต: </v>
          </cell>
          <cell r="P2" t="str">
            <v xml:space="preserve"> - </v>
          </cell>
          <cell r="S2" t="str">
            <v>MB</v>
          </cell>
        </row>
        <row r="4">
          <cell r="B4" t="str">
            <v>เขต</v>
          </cell>
          <cell r="O4" t="str">
            <v>กฟน.1</v>
          </cell>
          <cell r="P4" t="str">
            <v>กฟน.2</v>
          </cell>
          <cell r="Q4" t="str">
            <v>กฟน.3</v>
          </cell>
          <cell r="R4" t="str">
            <v>กฟฉ.1</v>
          </cell>
          <cell r="S4" t="str">
            <v>กฟฉ.2</v>
          </cell>
          <cell r="T4" t="str">
            <v>กฟฉ.3</v>
          </cell>
          <cell r="U4" t="str">
            <v>กฟก.1</v>
          </cell>
          <cell r="V4" t="str">
            <v>กฟก.2</v>
          </cell>
          <cell r="W4" t="str">
            <v>กฟก.3</v>
          </cell>
          <cell r="X4" t="str">
            <v>กฟต.1</v>
          </cell>
          <cell r="Y4" t="str">
            <v>กฟต.2</v>
          </cell>
          <cell r="Z4" t="str">
            <v>กฟต.3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34-567-8"/>
      <sheetName val="Sheet3"/>
      <sheetName val="Sheet1"/>
      <sheetName val="Sheet2"/>
      <sheetName val="Description"/>
      <sheetName val="Sheet1 (2)"/>
      <sheetName val="Sheet1 (3)"/>
      <sheetName val="Sheet1 (4)"/>
      <sheetName val="Sheet1_(2)"/>
      <sheetName val="Sheet1_(3)"/>
      <sheetName val="Sheet1_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ssumption"/>
      <sheetName val="Income"/>
      <sheetName val="Balance (2)"/>
      <sheetName val="Cash Flow"/>
      <sheetName val="New Cash-Flow"/>
      <sheetName val="Assum_แปรรูป"/>
      <sheetName val="High Light"/>
      <sheetName val="Ratio"/>
      <sheetName val="Fund Flow"/>
      <sheetName val="High Light _P"/>
      <sheetName val="Income_p"/>
      <sheetName val="Balance _P"/>
      <sheetName val="Cash Flow_p"/>
      <sheetName val="New Cash-Flow_p"/>
      <sheetName val="Ratio_p"/>
      <sheetName val="Fund Flow_p"/>
      <sheetName val="กำลังเงินลงทุน"/>
      <sheetName val="สรุป_TRIS"/>
      <sheetName val="คำนวณTRIS"/>
      <sheetName val="Income (D&amp;R)"/>
      <sheetName val="Balance (D&amp;R)"/>
      <sheetName val="New Cash-Flow (D&amp;R)"/>
      <sheetName val="detail b&amp;S"/>
      <sheetName val="High Light _P (2)"/>
      <sheetName val="Module1"/>
      <sheetName val="Balance_(2)"/>
      <sheetName val="Cash_Flow"/>
      <sheetName val="New_Cash-Flow"/>
      <sheetName val="High_Light"/>
      <sheetName val="Fund_Flow"/>
      <sheetName val="High_Light__P"/>
      <sheetName val="Balance__P"/>
      <sheetName val="Cash_Flow_p"/>
      <sheetName val="New_Cash-Flow_p"/>
      <sheetName val="Fund_Flow_p"/>
      <sheetName val="Income_(D&amp;R)"/>
      <sheetName val="Balance_(D&amp;R)"/>
      <sheetName val="New_Cash-Flow_(D&amp;R)"/>
      <sheetName val="detail_b&amp;S"/>
      <sheetName val="High_Light__P_(2)"/>
      <sheetName val="Description"/>
      <sheetName val="High Light _P4U_x001f__x0000_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&amp;L"/>
      <sheetName val="General Data"/>
      <sheetName val="Inventory"/>
      <sheetName val="Capital Exp"/>
      <sheetName val="Loan"/>
      <sheetName val="Lo_Plan(cash_0_2000)"/>
      <sheetName val="B&amp;S(A)"/>
      <sheetName val="B&amp;S(B)"/>
      <sheetName val="CPI-X"/>
      <sheetName val="คชจ.แปลงสภาพ9ก.พ."/>
      <sheetName val="รายละเอียดพัสดุ"/>
      <sheetName val="Lo_Plan (loan plan)"/>
      <sheetName val="PPE&amp;INV"/>
      <sheetName val="47_ปฏิทิน_งปม49"/>
      <sheetName val="Module Dep."/>
      <sheetName val="General_Data"/>
      <sheetName val="Capital_Exp"/>
      <sheetName val="คชจ_แปลงสภาพ9ก_พ_"/>
      <sheetName val="Lo_Plan_(loan_plan)"/>
      <sheetName val="Module_Dep_"/>
      <sheetName val="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03_Rate"/>
  <dimension ref="A1:R108"/>
  <sheetViews>
    <sheetView showGridLines="0" zoomScaleNormal="100" workbookViewId="0">
      <pane ySplit="1" topLeftCell="A2" activePane="bottomLeft" state="frozen"/>
      <selection activeCell="D18" sqref="D18"/>
      <selection pane="bottomLeft" activeCell="T12" sqref="T12:T13"/>
    </sheetView>
  </sheetViews>
  <sheetFormatPr defaultColWidth="9" defaultRowHeight="21.75"/>
  <cols>
    <col min="1" max="1" width="11.28515625" style="161" customWidth="1"/>
    <col min="2" max="2" width="34.5703125" style="158" customWidth="1"/>
    <col min="3" max="3" width="6.5703125" style="172" customWidth="1"/>
    <col min="4" max="4" width="16.42578125" style="172" bestFit="1" customWidth="1"/>
    <col min="5" max="5" width="15.28515625" style="172" bestFit="1" customWidth="1"/>
    <col min="6" max="6" width="9" style="158"/>
    <col min="7" max="7" width="2.28515625" style="191" customWidth="1"/>
    <col min="8" max="8" width="27.28515625" style="158" hidden="1" customWidth="1"/>
    <col min="9" max="9" width="21.42578125" style="158" hidden="1" customWidth="1"/>
    <col min="10" max="10" width="3.28515625" style="158" hidden="1" customWidth="1"/>
    <col min="11" max="11" width="19.85546875" style="158" hidden="1" customWidth="1"/>
    <col min="12" max="12" width="33.7109375" style="158" hidden="1" customWidth="1"/>
    <col min="13" max="13" width="20.28515625" style="158" hidden="1" customWidth="1"/>
    <col min="14" max="14" width="21.140625" style="158" hidden="1" customWidth="1"/>
    <col min="15" max="15" width="23.42578125" style="158" hidden="1" customWidth="1"/>
    <col min="16" max="16" width="21.140625" style="158" hidden="1" customWidth="1"/>
    <col min="17" max="17" width="19.42578125" style="158" hidden="1" customWidth="1"/>
    <col min="18" max="18" width="21.42578125" style="158" hidden="1" customWidth="1"/>
    <col min="19" max="19" width="3.5703125" style="158" bestFit="1" customWidth="1"/>
    <col min="20" max="20" width="28.42578125" style="158" bestFit="1" customWidth="1"/>
    <col min="21" max="21" width="17.140625" style="158" bestFit="1" customWidth="1"/>
    <col min="22" max="22" width="8.28515625" style="158" bestFit="1" customWidth="1"/>
    <col min="23" max="16384" width="9" style="158"/>
  </cols>
  <sheetData>
    <row r="1" spans="1:5">
      <c r="A1" s="169" t="s">
        <v>12</v>
      </c>
      <c r="B1" s="169" t="s">
        <v>13</v>
      </c>
      <c r="C1" s="170"/>
      <c r="D1" s="170"/>
      <c r="E1" s="170" t="s">
        <v>452</v>
      </c>
    </row>
    <row r="2" spans="1:5">
      <c r="A2" s="161">
        <v>52010070</v>
      </c>
      <c r="B2" s="158" t="s">
        <v>453</v>
      </c>
      <c r="C2" s="171" t="s">
        <v>454</v>
      </c>
      <c r="E2" s="173">
        <v>27000</v>
      </c>
    </row>
    <row r="3" spans="1:5">
      <c r="A3" s="161">
        <v>52011020</v>
      </c>
      <c r="B3" s="158" t="s">
        <v>50</v>
      </c>
      <c r="C3" s="171" t="s">
        <v>455</v>
      </c>
      <c r="E3" s="174">
        <v>0.105</v>
      </c>
    </row>
    <row r="4" spans="1:5">
      <c r="A4" s="161">
        <v>52012010</v>
      </c>
      <c r="B4" s="158" t="s">
        <v>52</v>
      </c>
      <c r="C4" s="158" t="s">
        <v>456</v>
      </c>
      <c r="E4" s="173">
        <v>1900</v>
      </c>
    </row>
    <row r="5" spans="1:5">
      <c r="A5" s="161">
        <v>52012060</v>
      </c>
      <c r="B5" s="158" t="s">
        <v>57</v>
      </c>
      <c r="C5" s="158" t="s">
        <v>456</v>
      </c>
      <c r="E5" s="173">
        <v>400</v>
      </c>
    </row>
    <row r="6" spans="1:5">
      <c r="B6" s="175" t="s">
        <v>457</v>
      </c>
      <c r="C6" s="158"/>
      <c r="E6" s="176"/>
    </row>
    <row r="7" spans="1:5">
      <c r="A7" s="177" t="s">
        <v>427</v>
      </c>
      <c r="B7" s="158" t="s">
        <v>458</v>
      </c>
      <c r="C7" s="158" t="s">
        <v>459</v>
      </c>
      <c r="E7" s="176"/>
    </row>
    <row r="8" spans="1:5">
      <c r="A8" s="177" t="s">
        <v>428</v>
      </c>
      <c r="B8" s="158" t="s">
        <v>460</v>
      </c>
      <c r="C8" s="158" t="s">
        <v>461</v>
      </c>
      <c r="E8" s="176"/>
    </row>
    <row r="9" spans="1:5">
      <c r="A9" s="177" t="s">
        <v>429</v>
      </c>
      <c r="B9" s="158" t="s">
        <v>462</v>
      </c>
      <c r="C9" s="158" t="s">
        <v>463</v>
      </c>
      <c r="E9" s="176"/>
    </row>
    <row r="10" spans="1:5">
      <c r="A10" s="177" t="s">
        <v>432</v>
      </c>
      <c r="B10" s="158" t="s">
        <v>464</v>
      </c>
      <c r="C10" s="158" t="s">
        <v>465</v>
      </c>
      <c r="E10" s="176"/>
    </row>
    <row r="11" spans="1:5">
      <c r="C11" s="158"/>
      <c r="E11" s="176"/>
    </row>
    <row r="12" spans="1:5">
      <c r="A12" s="161">
        <v>52012070</v>
      </c>
      <c r="B12" s="158" t="s">
        <v>58</v>
      </c>
      <c r="C12" s="158" t="s">
        <v>454</v>
      </c>
      <c r="E12" s="172" t="s">
        <v>466</v>
      </c>
    </row>
    <row r="13" spans="1:5">
      <c r="C13" s="158"/>
    </row>
    <row r="14" spans="1:5">
      <c r="B14" s="178" t="s">
        <v>467</v>
      </c>
      <c r="C14" s="179"/>
      <c r="D14" s="180"/>
      <c r="E14" s="181"/>
    </row>
    <row r="15" spans="1:5">
      <c r="B15" s="162" t="s">
        <v>468</v>
      </c>
      <c r="C15" s="182"/>
      <c r="D15" s="183"/>
      <c r="E15" s="184">
        <v>2000</v>
      </c>
    </row>
    <row r="16" spans="1:5">
      <c r="B16" s="166" t="s">
        <v>469</v>
      </c>
      <c r="C16" s="167"/>
      <c r="D16" s="185"/>
      <c r="E16" s="186">
        <v>1000</v>
      </c>
    </row>
    <row r="17" spans="1:18">
      <c r="B17" s="187" t="s">
        <v>470</v>
      </c>
      <c r="C17" s="188"/>
      <c r="D17" s="189"/>
      <c r="E17" s="190">
        <v>1000</v>
      </c>
    </row>
    <row r="19" spans="1:18">
      <c r="A19" s="161">
        <v>52020030</v>
      </c>
      <c r="B19" s="171" t="s">
        <v>68</v>
      </c>
      <c r="C19" s="192" t="s">
        <v>454</v>
      </c>
      <c r="E19" s="172" t="s">
        <v>471</v>
      </c>
    </row>
    <row r="21" spans="1:18">
      <c r="A21" s="163"/>
      <c r="B21" s="193" t="s">
        <v>430</v>
      </c>
      <c r="C21" s="194" t="s">
        <v>472</v>
      </c>
      <c r="D21" s="194" t="s">
        <v>473</v>
      </c>
      <c r="E21" s="194" t="s">
        <v>474</v>
      </c>
      <c r="H21" s="195" t="s">
        <v>430</v>
      </c>
      <c r="I21" s="196" t="s">
        <v>475</v>
      </c>
    </row>
    <row r="22" spans="1:18">
      <c r="A22" s="197"/>
      <c r="B22" s="198"/>
      <c r="C22" s="199" t="s">
        <v>476</v>
      </c>
      <c r="D22" s="199" t="s">
        <v>477</v>
      </c>
      <c r="E22" s="199" t="s">
        <v>478</v>
      </c>
      <c r="H22" s="162" t="s">
        <v>479</v>
      </c>
      <c r="I22" s="162" t="s">
        <v>480</v>
      </c>
      <c r="J22" s="200" t="s">
        <v>476</v>
      </c>
      <c r="K22" s="162" t="s">
        <v>481</v>
      </c>
    </row>
    <row r="23" spans="1:18">
      <c r="A23" s="201" t="s">
        <v>482</v>
      </c>
      <c r="B23" s="202" t="s">
        <v>483</v>
      </c>
      <c r="C23" s="203">
        <v>5800</v>
      </c>
      <c r="D23" s="203">
        <v>13600</v>
      </c>
      <c r="E23" s="203">
        <v>4800</v>
      </c>
      <c r="H23" s="166" t="s">
        <v>484</v>
      </c>
      <c r="I23" s="166" t="s">
        <v>485</v>
      </c>
      <c r="J23" s="204" t="s">
        <v>477</v>
      </c>
      <c r="K23" s="166" t="s">
        <v>481</v>
      </c>
    </row>
    <row r="24" spans="1:18">
      <c r="A24" s="201" t="s">
        <v>482</v>
      </c>
      <c r="B24" s="202" t="s">
        <v>486</v>
      </c>
      <c r="C24" s="203">
        <v>4000</v>
      </c>
      <c r="D24" s="203">
        <v>13200</v>
      </c>
      <c r="E24" s="203">
        <v>4200</v>
      </c>
      <c r="H24" s="166" t="s">
        <v>487</v>
      </c>
      <c r="I24" s="187" t="s">
        <v>488</v>
      </c>
      <c r="J24" s="205" t="s">
        <v>478</v>
      </c>
      <c r="K24" s="187" t="s">
        <v>481</v>
      </c>
    </row>
    <row r="25" spans="1:18">
      <c r="A25" s="201" t="s">
        <v>482</v>
      </c>
      <c r="B25" s="202" t="s">
        <v>489</v>
      </c>
      <c r="C25" s="203">
        <v>4800</v>
      </c>
      <c r="D25" s="203">
        <v>15800</v>
      </c>
      <c r="E25" s="203">
        <v>3300</v>
      </c>
      <c r="H25" s="166" t="s">
        <v>490</v>
      </c>
      <c r="I25" s="206"/>
    </row>
    <row r="26" spans="1:18">
      <c r="A26" s="201" t="s">
        <v>482</v>
      </c>
      <c r="B26" s="202" t="s">
        <v>491</v>
      </c>
      <c r="C26" s="203">
        <v>4800</v>
      </c>
      <c r="D26" s="207">
        <v>16200</v>
      </c>
      <c r="E26" s="207">
        <v>3200</v>
      </c>
      <c r="H26" s="166" t="s">
        <v>492</v>
      </c>
      <c r="I26" s="196" t="s">
        <v>493</v>
      </c>
    </row>
    <row r="27" spans="1:18">
      <c r="A27" s="201" t="s">
        <v>494</v>
      </c>
      <c r="B27" s="166" t="s">
        <v>495</v>
      </c>
      <c r="C27" s="208">
        <v>4800</v>
      </c>
      <c r="D27" s="305" t="s">
        <v>496</v>
      </c>
      <c r="E27" s="306"/>
      <c r="H27" s="166" t="s">
        <v>497</v>
      </c>
      <c r="I27" s="162" t="s">
        <v>498</v>
      </c>
      <c r="J27" s="209" t="s">
        <v>499</v>
      </c>
      <c r="K27" s="165" t="s">
        <v>481</v>
      </c>
    </row>
    <row r="28" spans="1:18">
      <c r="A28" s="201" t="s">
        <v>500</v>
      </c>
      <c r="B28" s="166" t="s">
        <v>501</v>
      </c>
      <c r="C28" s="208" t="s">
        <v>502</v>
      </c>
      <c r="D28" s="305" t="s">
        <v>496</v>
      </c>
      <c r="E28" s="306"/>
      <c r="H28" s="166" t="s">
        <v>503</v>
      </c>
      <c r="I28" s="166" t="s">
        <v>504</v>
      </c>
      <c r="J28" s="209" t="s">
        <v>505</v>
      </c>
      <c r="K28" s="210" t="s">
        <v>506</v>
      </c>
      <c r="L28" s="211" t="s">
        <v>507</v>
      </c>
      <c r="M28" s="211" t="s">
        <v>508</v>
      </c>
      <c r="N28" s="211" t="s">
        <v>509</v>
      </c>
      <c r="O28" s="211" t="s">
        <v>510</v>
      </c>
      <c r="P28" s="211" t="s">
        <v>511</v>
      </c>
      <c r="Q28" s="211" t="s">
        <v>512</v>
      </c>
      <c r="R28" s="212" t="s">
        <v>513</v>
      </c>
    </row>
    <row r="29" spans="1:18">
      <c r="A29" s="201" t="s">
        <v>514</v>
      </c>
      <c r="B29" s="166" t="s">
        <v>515</v>
      </c>
      <c r="C29" s="208">
        <v>13700</v>
      </c>
      <c r="D29" s="213" t="s">
        <v>502</v>
      </c>
      <c r="E29" s="213" t="s">
        <v>502</v>
      </c>
      <c r="H29" s="187" t="s">
        <v>516</v>
      </c>
      <c r="I29" s="187" t="s">
        <v>517</v>
      </c>
      <c r="J29" s="209" t="s">
        <v>518</v>
      </c>
      <c r="K29" s="210" t="s">
        <v>506</v>
      </c>
      <c r="L29" s="211" t="s">
        <v>507</v>
      </c>
      <c r="M29" s="211" t="s">
        <v>508</v>
      </c>
      <c r="N29" s="211" t="s">
        <v>509</v>
      </c>
      <c r="O29" s="211" t="s">
        <v>510</v>
      </c>
      <c r="P29" s="211" t="s">
        <v>511</v>
      </c>
      <c r="Q29" s="211" t="s">
        <v>512</v>
      </c>
      <c r="R29" s="212" t="s">
        <v>513</v>
      </c>
    </row>
    <row r="30" spans="1:18">
      <c r="A30" s="214" t="s">
        <v>519</v>
      </c>
      <c r="B30" s="187" t="s">
        <v>520</v>
      </c>
      <c r="C30" s="215">
        <v>25000</v>
      </c>
      <c r="D30" s="305" t="s">
        <v>521</v>
      </c>
      <c r="E30" s="3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</row>
    <row r="31" spans="1:18">
      <c r="I31" s="206"/>
    </row>
    <row r="32" spans="1:18">
      <c r="A32" s="216"/>
      <c r="B32" s="217" t="s">
        <v>522</v>
      </c>
      <c r="C32" s="180"/>
      <c r="D32" s="213" t="s">
        <v>473</v>
      </c>
      <c r="E32" s="213" t="s">
        <v>474</v>
      </c>
      <c r="I32" s="196" t="s">
        <v>523</v>
      </c>
    </row>
    <row r="33" spans="1:18">
      <c r="A33" s="163"/>
      <c r="B33" s="218"/>
      <c r="C33" s="219"/>
      <c r="D33" s="220" t="s">
        <v>505</v>
      </c>
      <c r="E33" s="220" t="s">
        <v>518</v>
      </c>
      <c r="I33" s="165" t="s">
        <v>524</v>
      </c>
      <c r="J33" s="221" t="s">
        <v>525</v>
      </c>
      <c r="K33" s="210" t="s">
        <v>526</v>
      </c>
      <c r="L33" s="211" t="s">
        <v>527</v>
      </c>
      <c r="M33" s="211" t="s">
        <v>528</v>
      </c>
      <c r="N33" s="211" t="s">
        <v>529</v>
      </c>
      <c r="O33" s="211" t="s">
        <v>530</v>
      </c>
      <c r="P33" s="211" t="s">
        <v>531</v>
      </c>
      <c r="Q33" s="211" t="s">
        <v>532</v>
      </c>
      <c r="R33" s="212" t="s">
        <v>533</v>
      </c>
    </row>
    <row r="34" spans="1:18">
      <c r="A34" s="168" t="s">
        <v>494</v>
      </c>
      <c r="B34" s="222" t="s">
        <v>506</v>
      </c>
      <c r="C34" s="223"/>
      <c r="D34" s="224">
        <v>16500</v>
      </c>
      <c r="E34" s="224">
        <v>3400</v>
      </c>
    </row>
    <row r="35" spans="1:18">
      <c r="A35" s="168" t="s">
        <v>494</v>
      </c>
      <c r="B35" s="222" t="s">
        <v>507</v>
      </c>
      <c r="C35" s="223"/>
      <c r="D35" s="224">
        <v>19900</v>
      </c>
      <c r="E35" s="224">
        <v>5100</v>
      </c>
      <c r="I35" s="196" t="s">
        <v>534</v>
      </c>
    </row>
    <row r="36" spans="1:18">
      <c r="A36" s="168" t="s">
        <v>494</v>
      </c>
      <c r="B36" s="222" t="s">
        <v>508</v>
      </c>
      <c r="C36" s="223"/>
      <c r="D36" s="224">
        <v>20000</v>
      </c>
      <c r="E36" s="224">
        <v>3600</v>
      </c>
      <c r="I36" s="165" t="s">
        <v>535</v>
      </c>
      <c r="J36" s="221" t="s">
        <v>536</v>
      </c>
      <c r="K36" s="165" t="s">
        <v>481</v>
      </c>
      <c r="M36" s="206"/>
    </row>
    <row r="37" spans="1:18">
      <c r="A37" s="168" t="s">
        <v>494</v>
      </c>
      <c r="B37" s="222" t="s">
        <v>509</v>
      </c>
      <c r="C37" s="223"/>
      <c r="D37" s="224">
        <v>21000</v>
      </c>
      <c r="E37" s="224">
        <v>5000</v>
      </c>
      <c r="M37" s="206"/>
    </row>
    <row r="38" spans="1:18">
      <c r="A38" s="168" t="s">
        <v>494</v>
      </c>
      <c r="B38" s="222" t="s">
        <v>510</v>
      </c>
      <c r="C38" s="223"/>
      <c r="D38" s="224">
        <v>24400</v>
      </c>
      <c r="E38" s="224">
        <v>7200</v>
      </c>
      <c r="I38" s="196" t="s">
        <v>537</v>
      </c>
      <c r="M38" s="206"/>
    </row>
    <row r="39" spans="1:18">
      <c r="A39" s="168" t="s">
        <v>494</v>
      </c>
      <c r="B39" s="222" t="s">
        <v>511</v>
      </c>
      <c r="C39" s="223"/>
      <c r="D39" s="224">
        <v>21100</v>
      </c>
      <c r="E39" s="224">
        <v>5000</v>
      </c>
      <c r="I39" s="166" t="s">
        <v>538</v>
      </c>
      <c r="J39" s="221" t="s">
        <v>539</v>
      </c>
      <c r="K39" s="165" t="s">
        <v>481</v>
      </c>
      <c r="M39" s="206"/>
    </row>
    <row r="40" spans="1:18">
      <c r="A40" s="168" t="s">
        <v>494</v>
      </c>
      <c r="B40" s="222" t="s">
        <v>512</v>
      </c>
      <c r="C40" s="223"/>
      <c r="D40" s="224">
        <v>19900</v>
      </c>
      <c r="E40" s="224">
        <v>5100</v>
      </c>
      <c r="I40" s="187" t="s">
        <v>540</v>
      </c>
      <c r="J40" s="221" t="s">
        <v>541</v>
      </c>
      <c r="K40" s="165" t="s">
        <v>481</v>
      </c>
      <c r="M40" s="206"/>
    </row>
    <row r="41" spans="1:18">
      <c r="A41" s="225" t="s">
        <v>494</v>
      </c>
      <c r="B41" s="226" t="s">
        <v>513</v>
      </c>
      <c r="C41" s="227"/>
      <c r="D41" s="228">
        <v>24400</v>
      </c>
      <c r="E41" s="228">
        <v>7200</v>
      </c>
      <c r="M41" s="206"/>
    </row>
    <row r="42" spans="1:18">
      <c r="M42" s="206"/>
    </row>
    <row r="43" spans="1:18">
      <c r="A43" s="216"/>
      <c r="B43" s="217" t="s">
        <v>542</v>
      </c>
      <c r="C43" s="181"/>
      <c r="D43" s="213" t="s">
        <v>543</v>
      </c>
      <c r="M43" s="206"/>
    </row>
    <row r="44" spans="1:18">
      <c r="A44" s="163"/>
      <c r="B44" s="229"/>
      <c r="C44" s="230"/>
      <c r="D44" s="231" t="s">
        <v>525</v>
      </c>
    </row>
    <row r="45" spans="1:18">
      <c r="A45" s="168" t="s">
        <v>500</v>
      </c>
      <c r="B45" s="232" t="s">
        <v>526</v>
      </c>
      <c r="C45" s="233"/>
      <c r="D45" s="234">
        <v>30000</v>
      </c>
    </row>
    <row r="46" spans="1:18">
      <c r="A46" s="168" t="s">
        <v>500</v>
      </c>
      <c r="B46" s="232" t="s">
        <v>527</v>
      </c>
      <c r="C46" s="233"/>
      <c r="D46" s="234">
        <v>30000</v>
      </c>
    </row>
    <row r="47" spans="1:18">
      <c r="A47" s="168" t="s">
        <v>500</v>
      </c>
      <c r="B47" s="232" t="s">
        <v>528</v>
      </c>
      <c r="C47" s="233"/>
      <c r="D47" s="234">
        <v>30000</v>
      </c>
    </row>
    <row r="48" spans="1:18">
      <c r="A48" s="168" t="s">
        <v>500</v>
      </c>
      <c r="B48" s="232" t="s">
        <v>529</v>
      </c>
      <c r="C48" s="233"/>
      <c r="D48" s="234">
        <v>25000</v>
      </c>
    </row>
    <row r="49" spans="1:11">
      <c r="A49" s="168" t="s">
        <v>500</v>
      </c>
      <c r="B49" s="232" t="s">
        <v>530</v>
      </c>
      <c r="C49" s="233"/>
      <c r="D49" s="234">
        <v>25000</v>
      </c>
    </row>
    <row r="50" spans="1:11">
      <c r="A50" s="168" t="s">
        <v>500</v>
      </c>
      <c r="B50" s="232" t="s">
        <v>531</v>
      </c>
      <c r="C50" s="233"/>
      <c r="D50" s="234">
        <v>25000</v>
      </c>
    </row>
    <row r="51" spans="1:11">
      <c r="A51" s="168" t="s">
        <v>500</v>
      </c>
      <c r="B51" s="232" t="s">
        <v>532</v>
      </c>
      <c r="C51" s="233"/>
      <c r="D51" s="234">
        <v>25000</v>
      </c>
    </row>
    <row r="52" spans="1:11">
      <c r="A52" s="225" t="s">
        <v>500</v>
      </c>
      <c r="B52" s="235" t="s">
        <v>533</v>
      </c>
      <c r="C52" s="236"/>
      <c r="D52" s="237">
        <v>25000</v>
      </c>
    </row>
    <row r="54" spans="1:11">
      <c r="A54" s="161">
        <v>52020040</v>
      </c>
      <c r="B54" s="158" t="s">
        <v>69</v>
      </c>
      <c r="C54" s="158"/>
      <c r="D54" s="158" t="s">
        <v>456</v>
      </c>
      <c r="E54" s="173">
        <v>500</v>
      </c>
    </row>
    <row r="55" spans="1:11">
      <c r="A55" s="161">
        <v>52021010</v>
      </c>
      <c r="B55" s="158" t="s">
        <v>72</v>
      </c>
      <c r="C55" s="158"/>
      <c r="D55" s="158" t="s">
        <v>454</v>
      </c>
      <c r="E55" s="173">
        <v>18600</v>
      </c>
    </row>
    <row r="56" spans="1:11">
      <c r="A56" s="161">
        <v>52021020</v>
      </c>
      <c r="B56" s="158" t="s">
        <v>73</v>
      </c>
      <c r="C56" s="158"/>
      <c r="D56" s="158" t="s">
        <v>454</v>
      </c>
      <c r="E56" s="173">
        <v>19000</v>
      </c>
    </row>
    <row r="57" spans="1:11">
      <c r="A57" s="161">
        <v>52022020</v>
      </c>
      <c r="B57" s="158" t="s">
        <v>76</v>
      </c>
      <c r="C57" s="158"/>
      <c r="D57" s="158" t="s">
        <v>544</v>
      </c>
      <c r="E57" s="172" t="s">
        <v>466</v>
      </c>
    </row>
    <row r="58" spans="1:11">
      <c r="A58" s="161">
        <v>52022030</v>
      </c>
      <c r="B58" s="158" t="s">
        <v>77</v>
      </c>
      <c r="C58" s="158"/>
      <c r="D58" s="158" t="s">
        <v>545</v>
      </c>
      <c r="E58" s="172" t="s">
        <v>466</v>
      </c>
    </row>
    <row r="59" spans="1:11">
      <c r="C59" s="158"/>
      <c r="H59" s="159" t="s">
        <v>546</v>
      </c>
    </row>
    <row r="60" spans="1:11">
      <c r="B60" s="216" t="s">
        <v>430</v>
      </c>
      <c r="C60" s="181"/>
      <c r="D60" s="213" t="s">
        <v>547</v>
      </c>
      <c r="E60" s="213" t="s">
        <v>548</v>
      </c>
      <c r="H60" s="163" t="s">
        <v>549</v>
      </c>
      <c r="I60" s="238" t="s">
        <v>430</v>
      </c>
      <c r="J60" s="164" t="s">
        <v>547</v>
      </c>
      <c r="K60" s="239" t="s">
        <v>548</v>
      </c>
    </row>
    <row r="61" spans="1:11">
      <c r="B61" s="240" t="s">
        <v>550</v>
      </c>
      <c r="C61" s="241"/>
      <c r="D61" s="242">
        <v>255</v>
      </c>
      <c r="E61" s="242">
        <v>445</v>
      </c>
      <c r="H61" s="168">
        <v>1</v>
      </c>
      <c r="I61" s="243" t="s">
        <v>550</v>
      </c>
      <c r="J61" s="244">
        <v>255</v>
      </c>
      <c r="K61" s="245">
        <v>445</v>
      </c>
    </row>
    <row r="62" spans="1:11">
      <c r="B62" s="246" t="s">
        <v>551</v>
      </c>
      <c r="C62" s="247"/>
      <c r="D62" s="248">
        <v>255</v>
      </c>
      <c r="E62" s="248">
        <v>500</v>
      </c>
      <c r="H62" s="168">
        <v>4</v>
      </c>
      <c r="I62" s="249" t="s">
        <v>551</v>
      </c>
      <c r="J62" s="244">
        <v>255</v>
      </c>
      <c r="K62" s="245">
        <v>500</v>
      </c>
    </row>
    <row r="63" spans="1:11">
      <c r="B63" s="246" t="s">
        <v>552</v>
      </c>
      <c r="C63" s="247"/>
      <c r="D63" s="248">
        <v>315</v>
      </c>
      <c r="E63" s="248">
        <v>750</v>
      </c>
      <c r="H63" s="168">
        <v>7</v>
      </c>
      <c r="I63" s="249" t="s">
        <v>552</v>
      </c>
      <c r="J63" s="244">
        <v>315</v>
      </c>
      <c r="K63" s="245">
        <v>750</v>
      </c>
    </row>
    <row r="64" spans="1:11">
      <c r="B64" s="246" t="s">
        <v>553</v>
      </c>
      <c r="C64" s="247"/>
      <c r="D64" s="248">
        <v>315</v>
      </c>
      <c r="E64" s="248">
        <v>875</v>
      </c>
      <c r="H64" s="168">
        <v>10</v>
      </c>
      <c r="I64" s="249" t="s">
        <v>553</v>
      </c>
      <c r="J64" s="244">
        <v>315</v>
      </c>
      <c r="K64" s="245">
        <v>875</v>
      </c>
    </row>
    <row r="65" spans="1:11">
      <c r="B65" s="225">
        <v>13</v>
      </c>
      <c r="C65" s="250"/>
      <c r="D65" s="251">
        <v>390</v>
      </c>
      <c r="E65" s="251">
        <v>2000</v>
      </c>
      <c r="H65" s="225">
        <v>13</v>
      </c>
      <c r="I65" s="252" t="s">
        <v>431</v>
      </c>
      <c r="J65" s="253">
        <v>390</v>
      </c>
      <c r="K65" s="254">
        <v>2000</v>
      </c>
    </row>
    <row r="67" spans="1:11">
      <c r="A67" s="161">
        <v>52022060</v>
      </c>
      <c r="B67" s="158" t="s">
        <v>79</v>
      </c>
      <c r="D67" s="172" t="s">
        <v>454</v>
      </c>
      <c r="E67" s="242">
        <v>1300</v>
      </c>
    </row>
    <row r="68" spans="1:11">
      <c r="A68" s="161">
        <v>52022070</v>
      </c>
      <c r="B68" s="158" t="s">
        <v>80</v>
      </c>
      <c r="D68" s="172" t="s">
        <v>454</v>
      </c>
      <c r="E68" s="248">
        <v>1300</v>
      </c>
    </row>
    <row r="69" spans="1:11">
      <c r="A69" s="161">
        <v>52022080</v>
      </c>
      <c r="B69" s="158" t="s">
        <v>81</v>
      </c>
      <c r="D69" s="172" t="s">
        <v>454</v>
      </c>
      <c r="E69" s="251">
        <v>1300</v>
      </c>
    </row>
    <row r="70" spans="1:11">
      <c r="A70" s="161">
        <v>52030020</v>
      </c>
      <c r="B70" s="158" t="s">
        <v>88</v>
      </c>
      <c r="D70" s="172" t="s">
        <v>454</v>
      </c>
      <c r="E70" s="173">
        <v>2200</v>
      </c>
    </row>
    <row r="73" spans="1:11">
      <c r="A73" s="161">
        <v>53051060</v>
      </c>
      <c r="B73" s="158" t="s">
        <v>172</v>
      </c>
      <c r="D73" s="172" t="s">
        <v>554</v>
      </c>
      <c r="E73" s="173">
        <v>120</v>
      </c>
    </row>
    <row r="74" spans="1:11">
      <c r="A74" s="161">
        <v>53039010</v>
      </c>
      <c r="B74" s="158" t="s">
        <v>156</v>
      </c>
      <c r="D74" s="172" t="s">
        <v>555</v>
      </c>
      <c r="E74" s="173">
        <v>29</v>
      </c>
    </row>
    <row r="76" spans="1:11">
      <c r="A76" s="161">
        <v>52010040</v>
      </c>
      <c r="B76" s="158" t="s">
        <v>43</v>
      </c>
      <c r="D76" s="255"/>
      <c r="E76" s="255"/>
    </row>
    <row r="77" spans="1:11">
      <c r="D77" s="307" t="s">
        <v>556</v>
      </c>
      <c r="E77" s="308"/>
    </row>
    <row r="78" spans="1:11">
      <c r="B78" s="160" t="s">
        <v>433</v>
      </c>
      <c r="C78" s="256"/>
      <c r="D78" s="257" t="s">
        <v>434</v>
      </c>
      <c r="E78" s="257" t="s">
        <v>438</v>
      </c>
    </row>
    <row r="79" spans="1:11">
      <c r="B79" s="258" t="s">
        <v>435</v>
      </c>
      <c r="D79" s="259">
        <v>150</v>
      </c>
      <c r="E79" s="259">
        <v>180</v>
      </c>
    </row>
    <row r="80" spans="1:11">
      <c r="B80" s="260" t="s">
        <v>436</v>
      </c>
      <c r="D80" s="261">
        <v>175</v>
      </c>
      <c r="E80" s="261">
        <v>205</v>
      </c>
    </row>
    <row r="81" spans="1:5">
      <c r="B81" s="262" t="s">
        <v>437</v>
      </c>
      <c r="C81" s="189"/>
      <c r="D81" s="263">
        <v>150</v>
      </c>
      <c r="E81" s="263">
        <v>180</v>
      </c>
    </row>
    <row r="83" spans="1:5">
      <c r="A83" s="161">
        <v>52012020</v>
      </c>
      <c r="B83" s="158" t="s">
        <v>53</v>
      </c>
    </row>
    <row r="84" spans="1:5">
      <c r="B84" s="160" t="s">
        <v>439</v>
      </c>
      <c r="C84" s="256"/>
      <c r="D84" s="264" t="s">
        <v>557</v>
      </c>
      <c r="E84" s="172" t="s">
        <v>558</v>
      </c>
    </row>
    <row r="85" spans="1:5">
      <c r="B85" s="260" t="s">
        <v>440</v>
      </c>
      <c r="D85" s="261">
        <v>150</v>
      </c>
    </row>
    <row r="86" spans="1:5">
      <c r="B86" s="262" t="s">
        <v>441</v>
      </c>
      <c r="C86" s="189"/>
      <c r="D86" s="263">
        <v>150</v>
      </c>
    </row>
    <row r="88" spans="1:5">
      <c r="A88" s="161">
        <v>52012040</v>
      </c>
      <c r="B88" s="158" t="s">
        <v>55</v>
      </c>
    </row>
    <row r="90" spans="1:5">
      <c r="B90" s="160" t="s">
        <v>442</v>
      </c>
      <c r="C90" s="256"/>
      <c r="D90" s="264" t="s">
        <v>559</v>
      </c>
      <c r="E90" s="172" t="s">
        <v>560</v>
      </c>
    </row>
    <row r="91" spans="1:5">
      <c r="B91" s="260" t="s">
        <v>443</v>
      </c>
      <c r="D91" s="261">
        <v>50</v>
      </c>
    </row>
    <row r="92" spans="1:5">
      <c r="B92" s="262" t="s">
        <v>444</v>
      </c>
      <c r="C92" s="189"/>
      <c r="D92" s="263">
        <v>100</v>
      </c>
    </row>
    <row r="94" spans="1:5">
      <c r="A94" s="161">
        <v>52020020</v>
      </c>
      <c r="B94" s="158" t="s">
        <v>67</v>
      </c>
    </row>
    <row r="96" spans="1:5">
      <c r="B96" s="160" t="s">
        <v>445</v>
      </c>
      <c r="C96" s="264" t="s">
        <v>452</v>
      </c>
      <c r="D96" s="172" t="s">
        <v>561</v>
      </c>
    </row>
    <row r="97" spans="1:5">
      <c r="B97" s="165" t="s">
        <v>434</v>
      </c>
      <c r="C97" s="265">
        <v>1500</v>
      </c>
    </row>
    <row r="98" spans="1:5">
      <c r="B98" s="165" t="s">
        <v>439</v>
      </c>
      <c r="C98" s="265">
        <v>1500</v>
      </c>
    </row>
    <row r="99" spans="1:5">
      <c r="B99" s="165" t="s">
        <v>446</v>
      </c>
      <c r="C99" s="265">
        <v>1500</v>
      </c>
    </row>
    <row r="101" spans="1:5">
      <c r="A101" s="161">
        <v>52029010</v>
      </c>
      <c r="B101" s="158" t="s">
        <v>83</v>
      </c>
    </row>
    <row r="103" spans="1:5">
      <c r="B103" s="160" t="s">
        <v>442</v>
      </c>
      <c r="C103" s="256"/>
      <c r="D103" s="264" t="s">
        <v>562</v>
      </c>
      <c r="E103" s="172" t="s">
        <v>560</v>
      </c>
    </row>
    <row r="104" spans="1:5">
      <c r="B104" s="260" t="s">
        <v>447</v>
      </c>
      <c r="D104" s="261">
        <v>2500</v>
      </c>
    </row>
    <row r="105" spans="1:5">
      <c r="B105" s="260" t="s">
        <v>448</v>
      </c>
      <c r="D105" s="261">
        <v>3500</v>
      </c>
    </row>
    <row r="106" spans="1:5">
      <c r="B106" s="260" t="s">
        <v>449</v>
      </c>
      <c r="D106" s="261">
        <v>4000</v>
      </c>
    </row>
    <row r="107" spans="1:5">
      <c r="B107" s="260" t="s">
        <v>450</v>
      </c>
      <c r="D107" s="261">
        <v>5000</v>
      </c>
    </row>
    <row r="108" spans="1:5">
      <c r="B108" s="262" t="s">
        <v>451</v>
      </c>
      <c r="C108" s="189"/>
      <c r="D108" s="263">
        <v>6000</v>
      </c>
    </row>
  </sheetData>
  <sheetProtection algorithmName="SHA-512" hashValue="6+MY57qzGfmgfpCxYc2c+3W5le1C6X6xTyUyPp4aWkMyMDL0EvWe9U15Jlw7iPwzETlcrbVE5dtNUzdotr9x1w==" saltValue="ZQsgWNhSyTqHustovY9UrQ==" spinCount="100000" sheet="1" objects="1" scenarios="1" formatCells="0" formatColumns="0" formatRows="0" insertRows="0" deleteRows="0" selectLockedCells="1"/>
  <mergeCells count="4">
    <mergeCell ref="D27:E27"/>
    <mergeCell ref="D28:E28"/>
    <mergeCell ref="D30:E30"/>
    <mergeCell ref="D77:E77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18</xdr:col>
                <xdr:colOff>28575</xdr:colOff>
                <xdr:row>0</xdr:row>
                <xdr:rowOff>0</xdr:rowOff>
              </from>
              <to>
                <xdr:col>19</xdr:col>
                <xdr:colOff>942975</xdr:colOff>
                <xdr:row>1</xdr:row>
                <xdr:rowOff>28575</xdr:rowOff>
              </to>
            </anchor>
          </controlPr>
        </control>
      </mc:Choice>
      <mc:Fallback>
        <control shapeId="4097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32"/>
  <sheetViews>
    <sheetView zoomScale="80" zoomScaleNormal="80" workbookViewId="0">
      <selection activeCell="I4" sqref="I4:I5"/>
    </sheetView>
  </sheetViews>
  <sheetFormatPr defaultRowHeight="15"/>
  <cols>
    <col min="1" max="1" width="13.140625" bestFit="1" customWidth="1"/>
    <col min="2" max="2" width="6.7109375" customWidth="1"/>
    <col min="3" max="3" width="0" hidden="1" customWidth="1"/>
    <col min="5" max="5" width="39.140625" customWidth="1"/>
    <col min="6" max="10" width="16.85546875" customWidth="1"/>
    <col min="11" max="11" width="17.140625" customWidth="1"/>
  </cols>
  <sheetData>
    <row r="1" spans="1:11" ht="26.25">
      <c r="A1" s="317" t="s">
        <v>565</v>
      </c>
      <c r="B1" s="317"/>
      <c r="C1" s="317"/>
      <c r="D1" s="317"/>
      <c r="E1" s="317"/>
      <c r="F1" s="317"/>
      <c r="G1" s="317"/>
      <c r="H1" s="317"/>
      <c r="I1" s="317"/>
      <c r="J1" s="304"/>
      <c r="K1" s="68" t="s">
        <v>302</v>
      </c>
    </row>
    <row r="2" spans="1:11" ht="26.25">
      <c r="A2" s="317" t="s">
        <v>0</v>
      </c>
      <c r="B2" s="317"/>
      <c r="C2" s="317"/>
      <c r="D2" s="317"/>
      <c r="E2" s="317"/>
      <c r="F2" s="317"/>
      <c r="G2" s="317"/>
      <c r="H2" s="317"/>
      <c r="I2" s="317"/>
      <c r="J2" s="304"/>
      <c r="K2" s="69"/>
    </row>
    <row r="3" spans="1:11" ht="26.25">
      <c r="A3" s="317" t="s">
        <v>303</v>
      </c>
      <c r="B3" s="317"/>
      <c r="C3" s="317"/>
      <c r="D3" s="317"/>
      <c r="E3" s="317"/>
      <c r="F3" s="317"/>
      <c r="G3" s="317"/>
      <c r="H3" s="317"/>
      <c r="I3" s="317"/>
      <c r="J3" s="304"/>
      <c r="K3" s="70"/>
    </row>
    <row r="4" spans="1:11" ht="23.25">
      <c r="A4" s="71" t="e">
        <f>Unit_eng</f>
        <v>#REF!</v>
      </c>
      <c r="B4" s="72"/>
      <c r="C4" s="73"/>
      <c r="D4" s="73"/>
      <c r="E4" s="73"/>
      <c r="F4" s="73"/>
      <c r="G4" s="73"/>
      <c r="H4" s="73"/>
      <c r="I4" s="4"/>
      <c r="J4" s="4" t="s">
        <v>2</v>
      </c>
      <c r="K4" s="5" t="s">
        <v>597</v>
      </c>
    </row>
    <row r="5" spans="1:11" ht="23.25">
      <c r="A5" s="74"/>
      <c r="B5" s="74"/>
      <c r="C5" s="75"/>
      <c r="D5" s="75"/>
      <c r="E5" s="75"/>
      <c r="F5" s="73"/>
      <c r="G5" s="76"/>
      <c r="H5" s="76"/>
      <c r="I5" s="76"/>
      <c r="J5" s="76" t="s">
        <v>3</v>
      </c>
      <c r="K5" s="8" t="s">
        <v>4</v>
      </c>
    </row>
    <row r="6" spans="1:11" ht="23.25">
      <c r="A6" s="77" t="s">
        <v>5</v>
      </c>
      <c r="B6" s="318" t="s">
        <v>6</v>
      </c>
      <c r="C6" s="319"/>
      <c r="D6" s="319"/>
      <c r="E6" s="320"/>
      <c r="F6" s="77" t="s">
        <v>7</v>
      </c>
      <c r="G6" s="77" t="s">
        <v>8</v>
      </c>
      <c r="H6" s="77" t="s">
        <v>9</v>
      </c>
      <c r="I6" s="77" t="s">
        <v>10</v>
      </c>
      <c r="J6" s="77"/>
      <c r="K6" s="77" t="s">
        <v>11</v>
      </c>
    </row>
    <row r="7" spans="1:11" ht="23.25">
      <c r="A7" s="78" t="s">
        <v>12</v>
      </c>
      <c r="B7" s="321" t="s">
        <v>13</v>
      </c>
      <c r="C7" s="322"/>
      <c r="D7" s="322"/>
      <c r="E7" s="323"/>
      <c r="F7" s="302" t="s">
        <v>589</v>
      </c>
      <c r="G7" s="302" t="s">
        <v>590</v>
      </c>
      <c r="H7" s="302" t="s">
        <v>591</v>
      </c>
      <c r="I7" s="302" t="s">
        <v>592</v>
      </c>
      <c r="J7" s="302" t="s">
        <v>588</v>
      </c>
      <c r="K7" s="79" t="s">
        <v>14</v>
      </c>
    </row>
    <row r="8" spans="1:11" ht="23.25">
      <c r="A8" s="80"/>
      <c r="B8" s="81"/>
      <c r="C8" s="82"/>
      <c r="D8" s="82"/>
      <c r="E8" s="83"/>
      <c r="F8" s="303" t="s">
        <v>593</v>
      </c>
      <c r="G8" s="303" t="s">
        <v>594</v>
      </c>
      <c r="H8" s="303" t="s">
        <v>595</v>
      </c>
      <c r="I8" s="303" t="s">
        <v>596</v>
      </c>
      <c r="J8" s="303"/>
      <c r="K8" s="84"/>
    </row>
    <row r="9" spans="1:11" ht="23.25">
      <c r="A9" s="85"/>
      <c r="B9" s="86" t="s">
        <v>304</v>
      </c>
      <c r="C9" s="87"/>
      <c r="D9" s="87"/>
      <c r="E9" s="88"/>
      <c r="F9" s="89"/>
      <c r="G9" s="89"/>
      <c r="H9" s="89"/>
      <c r="I9" s="89"/>
      <c r="J9" s="89"/>
      <c r="K9" s="90"/>
    </row>
    <row r="10" spans="1:11" ht="23.25">
      <c r="A10" s="91"/>
      <c r="B10" s="92" t="s">
        <v>305</v>
      </c>
      <c r="C10" s="92"/>
      <c r="D10" s="92"/>
      <c r="E10" s="93"/>
      <c r="F10" s="94"/>
      <c r="G10" s="95"/>
      <c r="H10" s="95"/>
      <c r="I10" s="95"/>
      <c r="J10" s="95"/>
      <c r="K10" s="96"/>
    </row>
    <row r="11" spans="1:11" ht="23.25">
      <c r="A11" s="97">
        <v>41010010</v>
      </c>
      <c r="B11" s="98"/>
      <c r="C11" s="99"/>
      <c r="D11" s="100" t="s">
        <v>306</v>
      </c>
      <c r="E11" s="101"/>
      <c r="F11" s="102">
        <v>312000000</v>
      </c>
      <c r="G11" s="103">
        <v>450000000</v>
      </c>
      <c r="H11" s="103">
        <v>670000000</v>
      </c>
      <c r="I11" s="103">
        <v>300000000</v>
      </c>
      <c r="J11" s="103">
        <f t="shared" ref="J11:J16" si="0">SUM(F11:I11)</f>
        <v>1732000000</v>
      </c>
      <c r="K11" s="19"/>
    </row>
    <row r="12" spans="1:11" ht="23.25">
      <c r="A12" s="97">
        <v>41010020</v>
      </c>
      <c r="B12" s="104"/>
      <c r="C12" s="105"/>
      <c r="D12" s="105" t="s">
        <v>307</v>
      </c>
      <c r="E12" s="106"/>
      <c r="F12" s="102"/>
      <c r="G12" s="103"/>
      <c r="H12" s="103"/>
      <c r="I12" s="103"/>
      <c r="J12" s="103">
        <f t="shared" si="0"/>
        <v>0</v>
      </c>
      <c r="K12" s="19"/>
    </row>
    <row r="13" spans="1:11" ht="23.25">
      <c r="A13" s="97">
        <v>41010118</v>
      </c>
      <c r="B13" s="104"/>
      <c r="C13" s="105"/>
      <c r="D13" s="105" t="s">
        <v>308</v>
      </c>
      <c r="E13" s="106"/>
      <c r="F13" s="102"/>
      <c r="G13" s="103"/>
      <c r="H13" s="103"/>
      <c r="I13" s="103"/>
      <c r="J13" s="103">
        <f t="shared" si="0"/>
        <v>0</v>
      </c>
      <c r="K13" s="19"/>
    </row>
    <row r="14" spans="1:11" ht="23.25">
      <c r="A14" s="97">
        <v>41010990</v>
      </c>
      <c r="B14" s="104"/>
      <c r="C14" s="105"/>
      <c r="D14" s="105" t="s">
        <v>309</v>
      </c>
      <c r="E14" s="106"/>
      <c r="F14" s="102"/>
      <c r="G14" s="103"/>
      <c r="H14" s="103"/>
      <c r="I14" s="103"/>
      <c r="J14" s="103">
        <f t="shared" si="0"/>
        <v>0</v>
      </c>
      <c r="K14" s="19"/>
    </row>
    <row r="15" spans="1:11" ht="23.25">
      <c r="A15" s="97">
        <v>41011040</v>
      </c>
      <c r="B15" s="104"/>
      <c r="C15" s="105"/>
      <c r="D15" s="105" t="s">
        <v>310</v>
      </c>
      <c r="E15" s="106"/>
      <c r="F15" s="102"/>
      <c r="G15" s="103"/>
      <c r="H15" s="103"/>
      <c r="I15" s="103"/>
      <c r="J15" s="103">
        <f t="shared" si="0"/>
        <v>0</v>
      </c>
      <c r="K15" s="19"/>
    </row>
    <row r="16" spans="1:11" ht="23.25">
      <c r="A16" s="107">
        <v>41012010</v>
      </c>
      <c r="B16" s="104"/>
      <c r="C16" s="105"/>
      <c r="D16" s="105" t="s">
        <v>311</v>
      </c>
      <c r="E16" s="106"/>
      <c r="F16" s="102">
        <v>8000000</v>
      </c>
      <c r="G16" s="103">
        <v>11000000</v>
      </c>
      <c r="H16" s="103">
        <v>15000000</v>
      </c>
      <c r="I16" s="103">
        <v>7000000</v>
      </c>
      <c r="J16" s="103">
        <f t="shared" si="0"/>
        <v>41000000</v>
      </c>
      <c r="K16" s="19"/>
    </row>
    <row r="17" spans="1:11" ht="23.25">
      <c r="A17" s="108"/>
      <c r="B17" s="311" t="s">
        <v>312</v>
      </c>
      <c r="C17" s="312"/>
      <c r="D17" s="312"/>
      <c r="E17" s="313"/>
      <c r="F17" s="109">
        <f>SUBTOTAL(109,F11:F16)</f>
        <v>320000000</v>
      </c>
      <c r="G17" s="109">
        <f>SUBTOTAL(109,G11:G16)</f>
        <v>461000000</v>
      </c>
      <c r="H17" s="109">
        <f>SUBTOTAL(109,H11:H16)</f>
        <v>685000000</v>
      </c>
      <c r="I17" s="109">
        <f>SUBTOTAL(109,I11:I16)</f>
        <v>307000000</v>
      </c>
      <c r="J17" s="109">
        <f>SUBTOTAL(109,J11:J16)</f>
        <v>1773000000</v>
      </c>
      <c r="K17" s="110"/>
    </row>
    <row r="18" spans="1:11" ht="23.25">
      <c r="A18" s="111"/>
      <c r="B18" s="112" t="s">
        <v>313</v>
      </c>
      <c r="C18" s="113"/>
      <c r="D18" s="113"/>
      <c r="E18" s="114"/>
      <c r="F18" s="115"/>
      <c r="G18" s="103"/>
      <c r="H18" s="103"/>
      <c r="I18" s="103"/>
      <c r="J18" s="103"/>
      <c r="K18" s="19"/>
    </row>
    <row r="19" spans="1:11" ht="23.25">
      <c r="A19" s="97"/>
      <c r="B19" s="104"/>
      <c r="C19" s="116" t="s">
        <v>314</v>
      </c>
      <c r="D19" s="116"/>
      <c r="E19" s="117"/>
      <c r="F19" s="115"/>
      <c r="G19" s="103"/>
      <c r="H19" s="103"/>
      <c r="I19" s="103"/>
      <c r="J19" s="103"/>
      <c r="K19" s="19"/>
    </row>
    <row r="20" spans="1:11" ht="23.25">
      <c r="A20" s="97">
        <v>41030010</v>
      </c>
      <c r="B20" s="104" t="s">
        <v>315</v>
      </c>
      <c r="C20" s="105"/>
      <c r="D20" s="105" t="s">
        <v>316</v>
      </c>
      <c r="E20" s="106"/>
      <c r="F20" s="115"/>
      <c r="G20" s="103"/>
      <c r="H20" s="103"/>
      <c r="I20" s="103"/>
      <c r="J20" s="103">
        <f>SUM(F20:I20)</f>
        <v>0</v>
      </c>
      <c r="K20" s="19"/>
    </row>
    <row r="21" spans="1:11" ht="23.25">
      <c r="A21" s="97">
        <v>41030020</v>
      </c>
      <c r="B21" s="104"/>
      <c r="C21" s="105"/>
      <c r="D21" s="105" t="s">
        <v>317</v>
      </c>
      <c r="E21" s="106"/>
      <c r="F21" s="115"/>
      <c r="G21" s="103"/>
      <c r="H21" s="103"/>
      <c r="I21" s="103"/>
      <c r="J21" s="103">
        <f>SUM(F21:I21)</f>
        <v>0</v>
      </c>
      <c r="K21" s="19"/>
    </row>
    <row r="22" spans="1:11" ht="23.25">
      <c r="A22" s="97">
        <v>41030030</v>
      </c>
      <c r="B22" s="104"/>
      <c r="C22" s="105"/>
      <c r="D22" s="105" t="s">
        <v>318</v>
      </c>
      <c r="E22" s="106"/>
      <c r="F22" s="115"/>
      <c r="G22" s="103"/>
      <c r="H22" s="103"/>
      <c r="I22" s="103"/>
      <c r="J22" s="103">
        <f>SUM(F22:I22)</f>
        <v>0</v>
      </c>
      <c r="K22" s="19"/>
    </row>
    <row r="23" spans="1:11" ht="23.25">
      <c r="A23" s="118">
        <v>41030040</v>
      </c>
      <c r="B23" s="119"/>
      <c r="C23" s="120"/>
      <c r="D23" s="120" t="s">
        <v>319</v>
      </c>
      <c r="E23" s="121"/>
      <c r="F23" s="122"/>
      <c r="G23" s="123"/>
      <c r="H23" s="123"/>
      <c r="I23" s="123"/>
      <c r="J23" s="103">
        <f t="shared" ref="J23:J80" si="1">SUM(F23:I23)</f>
        <v>0</v>
      </c>
      <c r="K23" s="124"/>
    </row>
    <row r="24" spans="1:11" ht="23.25">
      <c r="A24" s="97">
        <v>41030990</v>
      </c>
      <c r="B24" s="104" t="s">
        <v>315</v>
      </c>
      <c r="C24" s="105"/>
      <c r="D24" s="105" t="s">
        <v>320</v>
      </c>
      <c r="E24" s="106"/>
      <c r="F24" s="115"/>
      <c r="G24" s="103"/>
      <c r="H24" s="103"/>
      <c r="I24" s="103"/>
      <c r="J24" s="103">
        <f t="shared" si="1"/>
        <v>0</v>
      </c>
      <c r="K24" s="19"/>
    </row>
    <row r="25" spans="1:11" ht="23.25">
      <c r="A25" s="97"/>
      <c r="B25" s="104"/>
      <c r="C25" s="116" t="s">
        <v>321</v>
      </c>
      <c r="D25" s="105"/>
      <c r="E25" s="106"/>
      <c r="F25" s="115"/>
      <c r="G25" s="103"/>
      <c r="H25" s="103"/>
      <c r="I25" s="103"/>
      <c r="J25" s="103">
        <f t="shared" si="1"/>
        <v>0</v>
      </c>
      <c r="K25" s="19"/>
    </row>
    <row r="26" spans="1:11" ht="23.25">
      <c r="A26" s="97">
        <v>41031010</v>
      </c>
      <c r="B26" s="104" t="s">
        <v>315</v>
      </c>
      <c r="C26" s="105"/>
      <c r="D26" s="105" t="s">
        <v>322</v>
      </c>
      <c r="E26" s="106"/>
      <c r="F26" s="115">
        <v>2400000</v>
      </c>
      <c r="G26" s="103">
        <v>2528000</v>
      </c>
      <c r="H26" s="103">
        <v>1850000</v>
      </c>
      <c r="I26" s="103">
        <v>1300000</v>
      </c>
      <c r="J26" s="103">
        <f t="shared" si="1"/>
        <v>8078000</v>
      </c>
      <c r="K26" s="19"/>
    </row>
    <row r="27" spans="1:11" ht="23.25">
      <c r="A27" s="97">
        <v>41031020</v>
      </c>
      <c r="B27" s="104" t="s">
        <v>315</v>
      </c>
      <c r="C27" s="105"/>
      <c r="D27" s="105" t="s">
        <v>323</v>
      </c>
      <c r="E27" s="106"/>
      <c r="F27" s="115"/>
      <c r="G27" s="103">
        <v>10000</v>
      </c>
      <c r="H27" s="103">
        <v>15000</v>
      </c>
      <c r="I27" s="103">
        <v>50000</v>
      </c>
      <c r="J27" s="103">
        <f t="shared" si="1"/>
        <v>75000</v>
      </c>
      <c r="K27" s="19"/>
    </row>
    <row r="28" spans="1:11" ht="23.25">
      <c r="A28" s="97">
        <v>41031030</v>
      </c>
      <c r="B28" s="104" t="s">
        <v>315</v>
      </c>
      <c r="C28" s="105"/>
      <c r="D28" s="105" t="s">
        <v>324</v>
      </c>
      <c r="E28" s="106"/>
      <c r="F28" s="115"/>
      <c r="G28" s="103"/>
      <c r="H28" s="103"/>
      <c r="I28" s="103"/>
      <c r="J28" s="103">
        <f t="shared" si="1"/>
        <v>0</v>
      </c>
      <c r="K28" s="19"/>
    </row>
    <row r="29" spans="1:11" ht="23.25">
      <c r="A29" s="97">
        <v>41031040</v>
      </c>
      <c r="B29" s="104" t="s">
        <v>315</v>
      </c>
      <c r="C29" s="105"/>
      <c r="D29" s="105" t="s">
        <v>325</v>
      </c>
      <c r="E29" s="106"/>
      <c r="F29" s="115"/>
      <c r="G29" s="103"/>
      <c r="H29" s="103">
        <v>250000</v>
      </c>
      <c r="I29" s="103">
        <v>70000</v>
      </c>
      <c r="J29" s="103">
        <f t="shared" si="1"/>
        <v>320000</v>
      </c>
      <c r="K29" s="19"/>
    </row>
    <row r="30" spans="1:11" ht="23.25">
      <c r="A30" s="97">
        <v>41031050</v>
      </c>
      <c r="B30" s="104"/>
      <c r="C30" s="105"/>
      <c r="D30" s="105" t="s">
        <v>326</v>
      </c>
      <c r="E30" s="106"/>
      <c r="F30" s="115"/>
      <c r="G30" s="103"/>
      <c r="H30" s="103"/>
      <c r="I30" s="103"/>
      <c r="J30" s="103">
        <f t="shared" si="1"/>
        <v>0</v>
      </c>
      <c r="K30" s="125"/>
    </row>
    <row r="31" spans="1:11" ht="23.25">
      <c r="A31" s="97">
        <v>41031990</v>
      </c>
      <c r="B31" s="104" t="s">
        <v>315</v>
      </c>
      <c r="C31" s="105"/>
      <c r="D31" s="105" t="s">
        <v>327</v>
      </c>
      <c r="E31" s="106"/>
      <c r="F31" s="115"/>
      <c r="G31" s="103"/>
      <c r="H31" s="103"/>
      <c r="I31" s="103"/>
      <c r="J31" s="103">
        <f t="shared" si="1"/>
        <v>0</v>
      </c>
      <c r="K31" s="19"/>
    </row>
    <row r="32" spans="1:11" ht="23.25">
      <c r="A32" s="111"/>
      <c r="B32" s="126"/>
      <c r="C32" s="127" t="s">
        <v>328</v>
      </c>
      <c r="D32" s="127"/>
      <c r="E32" s="128"/>
      <c r="F32" s="129"/>
      <c r="G32" s="95"/>
      <c r="H32" s="95"/>
      <c r="I32" s="95"/>
      <c r="J32" s="103">
        <f t="shared" si="1"/>
        <v>0</v>
      </c>
      <c r="K32" s="46"/>
    </row>
    <row r="33" spans="1:11" ht="23.25">
      <c r="A33" s="97">
        <v>41032010</v>
      </c>
      <c r="B33" s="104"/>
      <c r="C33" s="105"/>
      <c r="D33" s="105" t="s">
        <v>329</v>
      </c>
      <c r="E33" s="106"/>
      <c r="F33" s="115">
        <v>500000</v>
      </c>
      <c r="G33" s="103">
        <v>900000</v>
      </c>
      <c r="H33" s="103">
        <v>500000</v>
      </c>
      <c r="I33" s="103">
        <v>400000</v>
      </c>
      <c r="J33" s="103">
        <f t="shared" si="1"/>
        <v>2300000</v>
      </c>
      <c r="K33" s="19"/>
    </row>
    <row r="34" spans="1:11" ht="23.25">
      <c r="A34" s="97">
        <v>41032019</v>
      </c>
      <c r="B34" s="104"/>
      <c r="C34" s="105"/>
      <c r="D34" s="105" t="s">
        <v>330</v>
      </c>
      <c r="E34" s="106"/>
      <c r="F34" s="115"/>
      <c r="G34" s="103"/>
      <c r="H34" s="103"/>
      <c r="I34" s="103"/>
      <c r="J34" s="103">
        <f t="shared" si="1"/>
        <v>0</v>
      </c>
      <c r="K34" s="19"/>
    </row>
    <row r="35" spans="1:11" ht="23.25">
      <c r="A35" s="97">
        <v>41032020</v>
      </c>
      <c r="B35" s="104"/>
      <c r="C35" s="105"/>
      <c r="D35" s="105" t="s">
        <v>331</v>
      </c>
      <c r="E35" s="106"/>
      <c r="F35" s="115">
        <v>1000000</v>
      </c>
      <c r="G35" s="103">
        <v>1500000</v>
      </c>
      <c r="H35" s="103">
        <v>500000</v>
      </c>
      <c r="I35" s="103">
        <v>1000000</v>
      </c>
      <c r="J35" s="103">
        <f t="shared" si="1"/>
        <v>4000000</v>
      </c>
      <c r="K35" s="19"/>
    </row>
    <row r="36" spans="1:11" ht="23.25">
      <c r="A36" s="97">
        <v>41032029</v>
      </c>
      <c r="B36" s="104"/>
      <c r="C36" s="105"/>
      <c r="D36" s="105" t="s">
        <v>332</v>
      </c>
      <c r="E36" s="106"/>
      <c r="F36" s="115"/>
      <c r="G36" s="103"/>
      <c r="H36" s="103"/>
      <c r="I36" s="103"/>
      <c r="J36" s="103">
        <f t="shared" si="1"/>
        <v>0</v>
      </c>
      <c r="K36" s="19"/>
    </row>
    <row r="37" spans="1:11" ht="23.25">
      <c r="A37" s="97">
        <v>41032030</v>
      </c>
      <c r="B37" s="104" t="s">
        <v>315</v>
      </c>
      <c r="C37" s="105"/>
      <c r="D37" s="105" t="s">
        <v>333</v>
      </c>
      <c r="E37" s="106"/>
      <c r="F37" s="115">
        <v>250000</v>
      </c>
      <c r="G37" s="103">
        <v>450000</v>
      </c>
      <c r="H37" s="103">
        <v>500000</v>
      </c>
      <c r="I37" s="103">
        <v>190000</v>
      </c>
      <c r="J37" s="103">
        <f t="shared" si="1"/>
        <v>1390000</v>
      </c>
      <c r="K37" s="19"/>
    </row>
    <row r="38" spans="1:11" ht="23.25">
      <c r="A38" s="97"/>
      <c r="B38" s="104"/>
      <c r="C38" s="116" t="s">
        <v>334</v>
      </c>
      <c r="D38" s="116"/>
      <c r="E38" s="117"/>
      <c r="F38" s="115"/>
      <c r="G38" s="103"/>
      <c r="H38" s="103"/>
      <c r="I38" s="103"/>
      <c r="J38" s="103">
        <f t="shared" si="1"/>
        <v>0</v>
      </c>
      <c r="K38" s="19"/>
    </row>
    <row r="39" spans="1:11" ht="23.25">
      <c r="A39" s="97">
        <v>41033010</v>
      </c>
      <c r="B39" s="104"/>
      <c r="C39" s="105"/>
      <c r="D39" s="105" t="s">
        <v>335</v>
      </c>
      <c r="E39" s="106"/>
      <c r="F39" s="115"/>
      <c r="G39" s="103"/>
      <c r="H39" s="103"/>
      <c r="I39" s="103"/>
      <c r="J39" s="103">
        <f t="shared" si="1"/>
        <v>0</v>
      </c>
      <c r="K39" s="19"/>
    </row>
    <row r="40" spans="1:11" ht="23.25">
      <c r="A40" s="97">
        <v>41033020</v>
      </c>
      <c r="B40" s="104" t="s">
        <v>315</v>
      </c>
      <c r="C40" s="105"/>
      <c r="D40" s="105" t="s">
        <v>336</v>
      </c>
      <c r="E40" s="106"/>
      <c r="F40" s="115"/>
      <c r="G40" s="103">
        <v>45000</v>
      </c>
      <c r="H40" s="103">
        <v>45000</v>
      </c>
      <c r="I40" s="103">
        <v>85000</v>
      </c>
      <c r="J40" s="103">
        <f t="shared" si="1"/>
        <v>175000</v>
      </c>
      <c r="K40" s="19"/>
    </row>
    <row r="41" spans="1:11" ht="23.25">
      <c r="A41" s="97"/>
      <c r="B41" s="104"/>
      <c r="C41" s="116" t="s">
        <v>337</v>
      </c>
      <c r="D41" s="116"/>
      <c r="E41" s="117"/>
      <c r="F41" s="115"/>
      <c r="G41" s="103"/>
      <c r="H41" s="103"/>
      <c r="I41" s="103"/>
      <c r="J41" s="103">
        <f t="shared" si="1"/>
        <v>0</v>
      </c>
      <c r="K41" s="19"/>
    </row>
    <row r="42" spans="1:11" ht="23.25">
      <c r="A42" s="97">
        <v>41034010</v>
      </c>
      <c r="B42" s="104"/>
      <c r="C42" s="105"/>
      <c r="D42" s="105" t="s">
        <v>338</v>
      </c>
      <c r="E42" s="106"/>
      <c r="F42" s="115">
        <v>40000</v>
      </c>
      <c r="G42" s="103">
        <v>90000</v>
      </c>
      <c r="H42" s="103">
        <v>45000</v>
      </c>
      <c r="I42" s="103">
        <v>65000</v>
      </c>
      <c r="J42" s="103">
        <f t="shared" si="1"/>
        <v>240000</v>
      </c>
      <c r="K42" s="19"/>
    </row>
    <row r="43" spans="1:11" ht="23.25">
      <c r="A43" s="97">
        <v>41034019</v>
      </c>
      <c r="B43" s="104"/>
      <c r="C43" s="105"/>
      <c r="D43" s="105" t="s">
        <v>339</v>
      </c>
      <c r="E43" s="106"/>
      <c r="F43" s="115"/>
      <c r="G43" s="103"/>
      <c r="H43" s="103"/>
      <c r="I43" s="103"/>
      <c r="J43" s="103">
        <f t="shared" si="1"/>
        <v>0</v>
      </c>
      <c r="K43" s="19"/>
    </row>
    <row r="44" spans="1:11" ht="23.25">
      <c r="A44" s="97">
        <v>41034020</v>
      </c>
      <c r="B44" s="104"/>
      <c r="C44" s="105"/>
      <c r="D44" s="105" t="s">
        <v>340</v>
      </c>
      <c r="E44" s="106"/>
      <c r="F44" s="115">
        <v>70000</v>
      </c>
      <c r="G44" s="103">
        <v>100000</v>
      </c>
      <c r="H44" s="103">
        <v>75000</v>
      </c>
      <c r="I44" s="103">
        <v>155000</v>
      </c>
      <c r="J44" s="103">
        <f t="shared" si="1"/>
        <v>400000</v>
      </c>
      <c r="K44" s="19"/>
    </row>
    <row r="45" spans="1:11" ht="23.25">
      <c r="A45" s="97">
        <v>41034030</v>
      </c>
      <c r="B45" s="104"/>
      <c r="C45" s="105"/>
      <c r="D45" s="105" t="s">
        <v>341</v>
      </c>
      <c r="E45" s="106"/>
      <c r="F45" s="115">
        <v>90000</v>
      </c>
      <c r="G45" s="103">
        <v>140000</v>
      </c>
      <c r="H45" s="103">
        <v>60000</v>
      </c>
      <c r="I45" s="103">
        <v>70000</v>
      </c>
      <c r="J45" s="103">
        <f t="shared" si="1"/>
        <v>360000</v>
      </c>
      <c r="K45" s="19"/>
    </row>
    <row r="46" spans="1:11" ht="23.25">
      <c r="A46" s="97">
        <v>41034040</v>
      </c>
      <c r="B46" s="104"/>
      <c r="C46" s="105"/>
      <c r="D46" s="105" t="s">
        <v>342</v>
      </c>
      <c r="E46" s="106"/>
      <c r="F46" s="115"/>
      <c r="G46" s="103"/>
      <c r="H46" s="103"/>
      <c r="I46" s="103"/>
      <c r="J46" s="103">
        <f t="shared" si="1"/>
        <v>0</v>
      </c>
      <c r="K46" s="19"/>
    </row>
    <row r="47" spans="1:11" ht="23.25">
      <c r="A47" s="97">
        <v>41034990</v>
      </c>
      <c r="B47" s="104"/>
      <c r="C47" s="105"/>
      <c r="D47" s="105" t="s">
        <v>343</v>
      </c>
      <c r="E47" s="106"/>
      <c r="F47" s="115"/>
      <c r="G47" s="103"/>
      <c r="H47" s="103"/>
      <c r="I47" s="103"/>
      <c r="J47" s="103">
        <f t="shared" si="1"/>
        <v>0</v>
      </c>
      <c r="K47" s="19"/>
    </row>
    <row r="48" spans="1:11" ht="23.25">
      <c r="A48" s="97">
        <v>41036030</v>
      </c>
      <c r="B48" s="104"/>
      <c r="C48" s="105"/>
      <c r="D48" s="105" t="s">
        <v>344</v>
      </c>
      <c r="E48" s="106"/>
      <c r="F48" s="115">
        <v>300000</v>
      </c>
      <c r="G48" s="103"/>
      <c r="H48" s="103">
        <v>300000</v>
      </c>
      <c r="I48" s="103"/>
      <c r="J48" s="103">
        <f t="shared" si="1"/>
        <v>600000</v>
      </c>
      <c r="K48" s="19"/>
    </row>
    <row r="49" spans="1:11" ht="23.25">
      <c r="A49" s="97"/>
      <c r="B49" s="104"/>
      <c r="C49" s="116" t="s">
        <v>345</v>
      </c>
      <c r="D49" s="116"/>
      <c r="E49" s="117"/>
      <c r="F49" s="115"/>
      <c r="G49" s="103"/>
      <c r="H49" s="103"/>
      <c r="I49" s="103"/>
      <c r="J49" s="103">
        <f t="shared" si="1"/>
        <v>0</v>
      </c>
      <c r="K49" s="19"/>
    </row>
    <row r="50" spans="1:11" ht="23.25">
      <c r="A50" s="97">
        <v>41035010</v>
      </c>
      <c r="B50" s="104" t="s">
        <v>315</v>
      </c>
      <c r="C50" s="105"/>
      <c r="D50" s="105" t="s">
        <v>346</v>
      </c>
      <c r="E50" s="106"/>
      <c r="F50" s="115">
        <v>3471000</v>
      </c>
      <c r="G50" s="103">
        <v>3300000</v>
      </c>
      <c r="H50" s="103">
        <v>5400000</v>
      </c>
      <c r="I50" s="103">
        <v>2300000</v>
      </c>
      <c r="J50" s="103">
        <f t="shared" si="1"/>
        <v>14471000</v>
      </c>
      <c r="K50" s="19"/>
    </row>
    <row r="51" spans="1:11" ht="23.25">
      <c r="A51" s="97">
        <v>41035019</v>
      </c>
      <c r="B51" s="104"/>
      <c r="C51" s="105"/>
      <c r="D51" s="105" t="s">
        <v>347</v>
      </c>
      <c r="E51" s="106"/>
      <c r="F51" s="115"/>
      <c r="G51" s="103"/>
      <c r="H51" s="103"/>
      <c r="I51" s="103"/>
      <c r="J51" s="103">
        <f t="shared" si="1"/>
        <v>0</v>
      </c>
      <c r="K51" s="19"/>
    </row>
    <row r="52" spans="1:11" ht="23.25">
      <c r="A52" s="97"/>
      <c r="B52" s="104"/>
      <c r="C52" s="116" t="s">
        <v>348</v>
      </c>
      <c r="D52" s="116"/>
      <c r="E52" s="117"/>
      <c r="F52" s="115"/>
      <c r="G52" s="103"/>
      <c r="H52" s="103"/>
      <c r="I52" s="103"/>
      <c r="J52" s="103">
        <f t="shared" si="1"/>
        <v>0</v>
      </c>
      <c r="K52" s="19"/>
    </row>
    <row r="53" spans="1:11" ht="23.25">
      <c r="A53" s="97">
        <v>41036010</v>
      </c>
      <c r="B53" s="104"/>
      <c r="C53" s="105"/>
      <c r="D53" s="105" t="s">
        <v>349</v>
      </c>
      <c r="E53" s="106"/>
      <c r="F53" s="115">
        <v>4800000</v>
      </c>
      <c r="G53" s="103">
        <v>3600000</v>
      </c>
      <c r="H53" s="103">
        <v>2100000</v>
      </c>
      <c r="I53" s="103">
        <v>3400000</v>
      </c>
      <c r="J53" s="103">
        <f t="shared" si="1"/>
        <v>13900000</v>
      </c>
      <c r="K53" s="19"/>
    </row>
    <row r="54" spans="1:11" ht="23.25">
      <c r="A54" s="97">
        <v>41036020</v>
      </c>
      <c r="B54" s="104"/>
      <c r="C54" s="105"/>
      <c r="D54" s="105" t="s">
        <v>350</v>
      </c>
      <c r="E54" s="106"/>
      <c r="F54" s="115"/>
      <c r="G54" s="103"/>
      <c r="H54" s="103"/>
      <c r="I54" s="103"/>
      <c r="J54" s="103">
        <f t="shared" si="1"/>
        <v>0</v>
      </c>
      <c r="K54" s="19"/>
    </row>
    <row r="55" spans="1:11" ht="23.25">
      <c r="A55" s="97">
        <v>41036029</v>
      </c>
      <c r="B55" s="104"/>
      <c r="C55" s="105"/>
      <c r="D55" s="105" t="s">
        <v>351</v>
      </c>
      <c r="E55" s="106"/>
      <c r="F55" s="115">
        <v>155000</v>
      </c>
      <c r="G55" s="103">
        <v>250000</v>
      </c>
      <c r="H55" s="103">
        <v>120000</v>
      </c>
      <c r="I55" s="103">
        <v>220000</v>
      </c>
      <c r="J55" s="103">
        <f t="shared" si="1"/>
        <v>745000</v>
      </c>
      <c r="K55" s="19"/>
    </row>
    <row r="56" spans="1:11" ht="23.25">
      <c r="A56" s="97"/>
      <c r="B56" s="104"/>
      <c r="C56" s="116" t="s">
        <v>352</v>
      </c>
      <c r="D56" s="105"/>
      <c r="E56" s="106"/>
      <c r="F56" s="115"/>
      <c r="G56" s="103"/>
      <c r="H56" s="103"/>
      <c r="I56" s="103"/>
      <c r="J56" s="103">
        <f t="shared" si="1"/>
        <v>0</v>
      </c>
      <c r="K56" s="19"/>
    </row>
    <row r="57" spans="1:11" ht="23.25">
      <c r="A57" s="97">
        <v>41037010</v>
      </c>
      <c r="B57" s="104"/>
      <c r="C57" s="105"/>
      <c r="D57" s="105" t="s">
        <v>353</v>
      </c>
      <c r="E57" s="106"/>
      <c r="F57" s="115"/>
      <c r="G57" s="103"/>
      <c r="H57" s="103"/>
      <c r="I57" s="103"/>
      <c r="J57" s="103">
        <f t="shared" si="1"/>
        <v>0</v>
      </c>
      <c r="K57" s="19"/>
    </row>
    <row r="58" spans="1:11" ht="23.25">
      <c r="A58" s="97"/>
      <c r="B58" s="104"/>
      <c r="C58" s="309" t="s">
        <v>354</v>
      </c>
      <c r="D58" s="309"/>
      <c r="E58" s="310"/>
      <c r="F58" s="115"/>
      <c r="G58" s="103"/>
      <c r="H58" s="103"/>
      <c r="I58" s="103"/>
      <c r="J58" s="103">
        <f t="shared" si="1"/>
        <v>0</v>
      </c>
      <c r="K58" s="19"/>
    </row>
    <row r="59" spans="1:11" ht="23.25">
      <c r="A59" s="97">
        <v>41035020</v>
      </c>
      <c r="B59" s="104" t="s">
        <v>315</v>
      </c>
      <c r="C59" s="105"/>
      <c r="D59" s="105" t="s">
        <v>355</v>
      </c>
      <c r="E59" s="106"/>
      <c r="F59" s="115"/>
      <c r="G59" s="103"/>
      <c r="H59" s="103"/>
      <c r="I59" s="103">
        <v>300000</v>
      </c>
      <c r="J59" s="103">
        <f t="shared" si="1"/>
        <v>300000</v>
      </c>
      <c r="K59" s="19"/>
    </row>
    <row r="60" spans="1:11" ht="23.25">
      <c r="A60" s="97">
        <v>41039010</v>
      </c>
      <c r="B60" s="104"/>
      <c r="C60" s="105"/>
      <c r="D60" s="105" t="s">
        <v>356</v>
      </c>
      <c r="E60" s="106"/>
      <c r="F60" s="115">
        <v>50000</v>
      </c>
      <c r="G60" s="103">
        <v>26000</v>
      </c>
      <c r="H60" s="103">
        <v>43000</v>
      </c>
      <c r="I60" s="103">
        <v>35000</v>
      </c>
      <c r="J60" s="103">
        <f t="shared" si="1"/>
        <v>154000</v>
      </c>
      <c r="K60" s="19"/>
    </row>
    <row r="61" spans="1:11" ht="23.25">
      <c r="A61" s="97">
        <v>41039020</v>
      </c>
      <c r="B61" s="104" t="s">
        <v>315</v>
      </c>
      <c r="C61" s="105"/>
      <c r="D61" s="105" t="s">
        <v>357</v>
      </c>
      <c r="E61" s="106"/>
      <c r="F61" s="115">
        <v>100000</v>
      </c>
      <c r="G61" s="103">
        <v>60000</v>
      </c>
      <c r="H61" s="103"/>
      <c r="I61" s="103"/>
      <c r="J61" s="103">
        <f t="shared" si="1"/>
        <v>160000</v>
      </c>
      <c r="K61" s="19"/>
    </row>
    <row r="62" spans="1:11" ht="23.25">
      <c r="A62" s="97">
        <v>41039029</v>
      </c>
      <c r="B62" s="130"/>
      <c r="C62" s="131"/>
      <c r="D62" s="105" t="s">
        <v>358</v>
      </c>
      <c r="E62" s="132"/>
      <c r="F62" s="133"/>
      <c r="G62" s="134"/>
      <c r="H62" s="134"/>
      <c r="I62" s="134"/>
      <c r="J62" s="103">
        <f t="shared" si="1"/>
        <v>0</v>
      </c>
      <c r="K62" s="37"/>
    </row>
    <row r="63" spans="1:11" ht="23.25">
      <c r="A63" s="97">
        <v>41039030</v>
      </c>
      <c r="B63" s="104" t="s">
        <v>315</v>
      </c>
      <c r="C63" s="105"/>
      <c r="D63" s="105" t="s">
        <v>359</v>
      </c>
      <c r="E63" s="106"/>
      <c r="F63" s="115"/>
      <c r="G63" s="103"/>
      <c r="H63" s="103"/>
      <c r="I63" s="103"/>
      <c r="J63" s="103">
        <f t="shared" si="1"/>
        <v>0</v>
      </c>
      <c r="K63" s="19"/>
    </row>
    <row r="64" spans="1:11" ht="23.25">
      <c r="A64" s="97">
        <v>41039039</v>
      </c>
      <c r="B64" s="104"/>
      <c r="C64" s="105"/>
      <c r="D64" s="105" t="s">
        <v>360</v>
      </c>
      <c r="E64" s="106"/>
      <c r="F64" s="115"/>
      <c r="G64" s="103"/>
      <c r="H64" s="103"/>
      <c r="I64" s="103"/>
      <c r="J64" s="103">
        <f t="shared" si="1"/>
        <v>0</v>
      </c>
      <c r="K64" s="19"/>
    </row>
    <row r="65" spans="1:11" ht="23.25">
      <c r="A65" s="111">
        <v>41039040</v>
      </c>
      <c r="B65" s="126"/>
      <c r="C65" s="113"/>
      <c r="D65" s="135" t="s">
        <v>361</v>
      </c>
      <c r="E65" s="114"/>
      <c r="F65" s="129">
        <v>100000</v>
      </c>
      <c r="G65" s="95">
        <v>10000</v>
      </c>
      <c r="H65" s="95">
        <v>100000</v>
      </c>
      <c r="I65" s="95">
        <v>30000</v>
      </c>
      <c r="J65" s="103">
        <f t="shared" si="1"/>
        <v>240000</v>
      </c>
      <c r="K65" s="46"/>
    </row>
    <row r="66" spans="1:11" ht="23.25">
      <c r="A66" s="97">
        <v>41039050</v>
      </c>
      <c r="B66" s="104"/>
      <c r="C66" s="105"/>
      <c r="D66" s="105" t="s">
        <v>362</v>
      </c>
      <c r="E66" s="106"/>
      <c r="F66" s="115">
        <v>100000</v>
      </c>
      <c r="G66" s="103">
        <v>60000</v>
      </c>
      <c r="H66" s="103">
        <v>60000</v>
      </c>
      <c r="I66" s="103">
        <v>40000</v>
      </c>
      <c r="J66" s="103">
        <f t="shared" si="1"/>
        <v>260000</v>
      </c>
      <c r="K66" s="19"/>
    </row>
    <row r="67" spans="1:11" ht="23.25">
      <c r="A67" s="97">
        <v>41039060</v>
      </c>
      <c r="B67" s="104"/>
      <c r="C67" s="105"/>
      <c r="D67" s="105" t="s">
        <v>363</v>
      </c>
      <c r="E67" s="106"/>
      <c r="F67" s="115"/>
      <c r="G67" s="103"/>
      <c r="H67" s="103"/>
      <c r="I67" s="103"/>
      <c r="J67" s="103">
        <f t="shared" si="1"/>
        <v>0</v>
      </c>
      <c r="K67" s="19"/>
    </row>
    <row r="68" spans="1:11" ht="23.25">
      <c r="A68" s="97">
        <v>41039080</v>
      </c>
      <c r="B68" s="104"/>
      <c r="C68" s="105"/>
      <c r="D68" s="105" t="s">
        <v>364</v>
      </c>
      <c r="E68" s="106"/>
      <c r="F68" s="115"/>
      <c r="G68" s="103"/>
      <c r="H68" s="103"/>
      <c r="I68" s="103"/>
      <c r="J68" s="103">
        <f t="shared" si="1"/>
        <v>0</v>
      </c>
      <c r="K68" s="19"/>
    </row>
    <row r="69" spans="1:11" ht="23.25">
      <c r="A69" s="97">
        <v>41039089</v>
      </c>
      <c r="B69" s="104"/>
      <c r="C69" s="105"/>
      <c r="D69" s="105" t="s">
        <v>365</v>
      </c>
      <c r="E69" s="106"/>
      <c r="F69" s="115"/>
      <c r="G69" s="103"/>
      <c r="H69" s="103"/>
      <c r="I69" s="103"/>
      <c r="J69" s="103">
        <f t="shared" si="1"/>
        <v>0</v>
      </c>
      <c r="K69" s="19"/>
    </row>
    <row r="70" spans="1:11" ht="23.25">
      <c r="A70" s="97">
        <v>41039090</v>
      </c>
      <c r="B70" s="104" t="s">
        <v>315</v>
      </c>
      <c r="C70" s="105"/>
      <c r="D70" s="105" t="s">
        <v>366</v>
      </c>
      <c r="E70" s="106"/>
      <c r="F70" s="115">
        <v>150000</v>
      </c>
      <c r="G70" s="103"/>
      <c r="H70" s="103">
        <v>35000</v>
      </c>
      <c r="I70" s="103">
        <v>70000</v>
      </c>
      <c r="J70" s="103">
        <f t="shared" si="1"/>
        <v>255000</v>
      </c>
      <c r="K70" s="19"/>
    </row>
    <row r="71" spans="1:11" ht="23.25">
      <c r="A71" s="97">
        <v>41039099</v>
      </c>
      <c r="B71" s="104"/>
      <c r="C71" s="105"/>
      <c r="D71" s="105" t="s">
        <v>367</v>
      </c>
      <c r="E71" s="106"/>
      <c r="F71" s="115"/>
      <c r="G71" s="103"/>
      <c r="H71" s="103"/>
      <c r="I71" s="103"/>
      <c r="J71" s="103">
        <f t="shared" si="1"/>
        <v>0</v>
      </c>
      <c r="K71" s="19"/>
    </row>
    <row r="72" spans="1:11" ht="23.25">
      <c r="A72" s="97">
        <v>41039100</v>
      </c>
      <c r="B72" s="104" t="s">
        <v>315</v>
      </c>
      <c r="C72" s="105"/>
      <c r="D72" s="105" t="s">
        <v>368</v>
      </c>
      <c r="E72" s="106"/>
      <c r="F72" s="115"/>
      <c r="G72" s="103">
        <v>35000</v>
      </c>
      <c r="H72" s="103"/>
      <c r="I72" s="103"/>
      <c r="J72" s="103">
        <f t="shared" si="1"/>
        <v>35000</v>
      </c>
      <c r="K72" s="19"/>
    </row>
    <row r="73" spans="1:11" ht="23.25">
      <c r="A73" s="97">
        <v>41039109</v>
      </c>
      <c r="B73" s="104"/>
      <c r="C73" s="105"/>
      <c r="D73" s="105" t="s">
        <v>369</v>
      </c>
      <c r="E73" s="106"/>
      <c r="F73" s="115"/>
      <c r="G73" s="103"/>
      <c r="H73" s="103"/>
      <c r="I73" s="103"/>
      <c r="J73" s="103">
        <f t="shared" si="1"/>
        <v>0</v>
      </c>
      <c r="K73" s="19"/>
    </row>
    <row r="74" spans="1:11" ht="23.25">
      <c r="A74" s="97">
        <v>41039110</v>
      </c>
      <c r="B74" s="104"/>
      <c r="C74" s="105"/>
      <c r="D74" s="105" t="s">
        <v>370</v>
      </c>
      <c r="E74" s="106"/>
      <c r="F74" s="115"/>
      <c r="G74" s="103">
        <v>960000</v>
      </c>
      <c r="H74" s="103"/>
      <c r="I74" s="103">
        <v>9200000</v>
      </c>
      <c r="J74" s="103">
        <f t="shared" si="1"/>
        <v>10160000</v>
      </c>
      <c r="K74" s="19"/>
    </row>
    <row r="75" spans="1:11" ht="23.25">
      <c r="A75" s="97">
        <v>41039120</v>
      </c>
      <c r="B75" s="104" t="s">
        <v>315</v>
      </c>
      <c r="C75" s="105"/>
      <c r="D75" s="105" t="s">
        <v>371</v>
      </c>
      <c r="E75" s="106"/>
      <c r="F75" s="115"/>
      <c r="G75" s="103"/>
      <c r="H75" s="103"/>
      <c r="I75" s="103"/>
      <c r="J75" s="103">
        <f t="shared" si="1"/>
        <v>0</v>
      </c>
      <c r="K75" s="19"/>
    </row>
    <row r="76" spans="1:11" ht="23.25">
      <c r="A76" s="97">
        <v>41039130</v>
      </c>
      <c r="B76" s="104"/>
      <c r="C76" s="105"/>
      <c r="D76" s="105" t="s">
        <v>372</v>
      </c>
      <c r="E76" s="106"/>
      <c r="F76" s="115"/>
      <c r="G76" s="103"/>
      <c r="H76" s="103"/>
      <c r="I76" s="103"/>
      <c r="J76" s="103">
        <f t="shared" si="1"/>
        <v>0</v>
      </c>
      <c r="K76" s="19"/>
    </row>
    <row r="77" spans="1:11" ht="23.25">
      <c r="A77" s="107">
        <v>41039140</v>
      </c>
      <c r="B77" s="104" t="s">
        <v>315</v>
      </c>
      <c r="C77" s="105"/>
      <c r="D77" s="105" t="s">
        <v>373</v>
      </c>
      <c r="E77" s="106"/>
      <c r="F77" s="115"/>
      <c r="G77" s="103"/>
      <c r="H77" s="103"/>
      <c r="I77" s="103"/>
      <c r="J77" s="103">
        <f t="shared" si="1"/>
        <v>0</v>
      </c>
      <c r="K77" s="19"/>
    </row>
    <row r="78" spans="1:11" ht="23.25">
      <c r="A78" s="107">
        <v>41039150</v>
      </c>
      <c r="B78" s="104" t="s">
        <v>315</v>
      </c>
      <c r="C78" s="105"/>
      <c r="D78" s="105" t="s">
        <v>374</v>
      </c>
      <c r="E78" s="106"/>
      <c r="F78" s="115"/>
      <c r="G78" s="103"/>
      <c r="H78" s="103"/>
      <c r="I78" s="103"/>
      <c r="J78" s="103">
        <f t="shared" si="1"/>
        <v>0</v>
      </c>
      <c r="K78" s="19"/>
    </row>
    <row r="79" spans="1:11" ht="23.25">
      <c r="A79" s="107">
        <v>41039160</v>
      </c>
      <c r="B79" s="104"/>
      <c r="C79" s="105"/>
      <c r="D79" s="105" t="s">
        <v>375</v>
      </c>
      <c r="E79" s="106"/>
      <c r="F79" s="115"/>
      <c r="G79" s="103"/>
      <c r="H79" s="103"/>
      <c r="I79" s="103"/>
      <c r="J79" s="103">
        <f t="shared" si="1"/>
        <v>0</v>
      </c>
      <c r="K79" s="19"/>
    </row>
    <row r="80" spans="1:11" ht="23.25">
      <c r="A80" s="107">
        <v>41039990</v>
      </c>
      <c r="B80" s="104"/>
      <c r="C80" s="105"/>
      <c r="D80" s="105" t="s">
        <v>376</v>
      </c>
      <c r="E80" s="106"/>
      <c r="F80" s="115">
        <v>100000</v>
      </c>
      <c r="G80" s="103">
        <v>50000</v>
      </c>
      <c r="H80" s="103"/>
      <c r="I80" s="103"/>
      <c r="J80" s="103">
        <f t="shared" si="1"/>
        <v>150000</v>
      </c>
      <c r="K80" s="19"/>
    </row>
    <row r="81" spans="1:11" ht="23.25">
      <c r="A81" s="108"/>
      <c r="B81" s="311" t="s">
        <v>377</v>
      </c>
      <c r="C81" s="312"/>
      <c r="D81" s="312"/>
      <c r="E81" s="313"/>
      <c r="F81" s="136">
        <f>SUBTOTAL(109,F20:F80)</f>
        <v>13676000</v>
      </c>
      <c r="G81" s="136">
        <f>SUBTOTAL(109,G20:G80)</f>
        <v>14114000</v>
      </c>
      <c r="H81" s="136">
        <f>SUBTOTAL(109,H20:H80)</f>
        <v>11998000</v>
      </c>
      <c r="I81" s="136">
        <f>SUBTOTAL(109,I20:I80)</f>
        <v>18980000</v>
      </c>
      <c r="J81" s="136">
        <f>SUBTOTAL(109,J20:J80)</f>
        <v>58768000</v>
      </c>
      <c r="K81" s="110"/>
    </row>
    <row r="82" spans="1:11" ht="23.25">
      <c r="A82" s="111"/>
      <c r="B82" s="137" t="s">
        <v>378</v>
      </c>
      <c r="C82" s="138"/>
      <c r="D82" s="138"/>
      <c r="E82" s="139"/>
      <c r="F82" s="129"/>
      <c r="G82" s="95"/>
      <c r="H82" s="95"/>
      <c r="I82" s="95"/>
      <c r="J82" s="95"/>
      <c r="K82" s="46"/>
    </row>
    <row r="83" spans="1:11" ht="23.25">
      <c r="A83" s="111"/>
      <c r="B83" s="112" t="s">
        <v>379</v>
      </c>
      <c r="C83" s="127"/>
      <c r="D83" s="127"/>
      <c r="E83" s="128"/>
      <c r="F83" s="115"/>
      <c r="G83" s="103"/>
      <c r="H83" s="103"/>
      <c r="I83" s="103"/>
      <c r="J83" s="103"/>
      <c r="K83" s="19"/>
    </row>
    <row r="84" spans="1:11" ht="23.25">
      <c r="A84" s="97">
        <v>49010010</v>
      </c>
      <c r="B84" s="104"/>
      <c r="C84" s="105"/>
      <c r="D84" s="140" t="s">
        <v>380</v>
      </c>
      <c r="E84" s="141"/>
      <c r="F84" s="115">
        <v>3000</v>
      </c>
      <c r="G84" s="103">
        <v>5000</v>
      </c>
      <c r="H84" s="103">
        <v>6000</v>
      </c>
      <c r="I84" s="103">
        <v>2000</v>
      </c>
      <c r="J84" s="103">
        <f>SUM(F84:I84)</f>
        <v>16000</v>
      </c>
      <c r="K84" s="19"/>
    </row>
    <row r="85" spans="1:11" ht="23.25">
      <c r="A85" s="97">
        <v>49010020</v>
      </c>
      <c r="B85" s="104"/>
      <c r="C85" s="105"/>
      <c r="D85" s="105" t="s">
        <v>381</v>
      </c>
      <c r="E85" s="106"/>
      <c r="F85" s="115"/>
      <c r="G85" s="103"/>
      <c r="H85" s="103"/>
      <c r="I85" s="103"/>
      <c r="J85" s="103">
        <f>SUM(F85:I85)</f>
        <v>0</v>
      </c>
      <c r="K85" s="19"/>
    </row>
    <row r="86" spans="1:11" ht="23.25">
      <c r="A86" s="97">
        <v>49010030</v>
      </c>
      <c r="B86" s="104"/>
      <c r="C86" s="105"/>
      <c r="D86" s="105" t="s">
        <v>382</v>
      </c>
      <c r="E86" s="106"/>
      <c r="F86" s="129"/>
      <c r="G86" s="95"/>
      <c r="H86" s="95"/>
      <c r="I86" s="95"/>
      <c r="J86" s="95">
        <f>SUM(F86:I86)</f>
        <v>0</v>
      </c>
      <c r="K86" s="19"/>
    </row>
    <row r="87" spans="1:11" ht="23.25">
      <c r="A87" s="97">
        <v>49010040</v>
      </c>
      <c r="B87" s="104"/>
      <c r="C87" s="105"/>
      <c r="D87" s="105" t="s">
        <v>383</v>
      </c>
      <c r="E87" s="106"/>
      <c r="F87" s="129"/>
      <c r="G87" s="95"/>
      <c r="H87" s="95"/>
      <c r="I87" s="95"/>
      <c r="J87" s="103">
        <f t="shared" ref="J87:J129" si="2">SUM(F87:I87)</f>
        <v>0</v>
      </c>
      <c r="K87" s="19"/>
    </row>
    <row r="88" spans="1:11" ht="23.25">
      <c r="A88" s="97">
        <v>49011010</v>
      </c>
      <c r="B88" s="104"/>
      <c r="C88" s="105"/>
      <c r="D88" s="105" t="s">
        <v>384</v>
      </c>
      <c r="E88" s="106"/>
      <c r="F88" s="115"/>
      <c r="G88" s="103"/>
      <c r="H88" s="103"/>
      <c r="I88" s="103"/>
      <c r="J88" s="103">
        <f t="shared" si="2"/>
        <v>0</v>
      </c>
      <c r="K88" s="19"/>
    </row>
    <row r="89" spans="1:11" ht="23.25">
      <c r="A89" s="97">
        <v>49012010</v>
      </c>
      <c r="B89" s="104"/>
      <c r="C89" s="105"/>
      <c r="D89" s="105" t="s">
        <v>385</v>
      </c>
      <c r="E89" s="106"/>
      <c r="F89" s="115"/>
      <c r="G89" s="103"/>
      <c r="H89" s="103"/>
      <c r="I89" s="103"/>
      <c r="J89" s="95">
        <f t="shared" si="2"/>
        <v>0</v>
      </c>
      <c r="K89" s="19"/>
    </row>
    <row r="90" spans="1:11" ht="23.25">
      <c r="A90" s="97">
        <v>49013010</v>
      </c>
      <c r="B90" s="104"/>
      <c r="C90" s="105"/>
      <c r="D90" s="105" t="s">
        <v>386</v>
      </c>
      <c r="E90" s="106"/>
      <c r="F90" s="115"/>
      <c r="G90" s="103"/>
      <c r="H90" s="103"/>
      <c r="I90" s="103"/>
      <c r="J90" s="103">
        <f t="shared" si="2"/>
        <v>0</v>
      </c>
      <c r="K90" s="19"/>
    </row>
    <row r="91" spans="1:11" ht="23.25">
      <c r="A91" s="97">
        <v>49013020</v>
      </c>
      <c r="B91" s="104"/>
      <c r="C91" s="105"/>
      <c r="D91" s="105" t="s">
        <v>387</v>
      </c>
      <c r="E91" s="106"/>
      <c r="F91" s="115"/>
      <c r="G91" s="103"/>
      <c r="H91" s="103"/>
      <c r="I91" s="103"/>
      <c r="J91" s="103">
        <f t="shared" si="2"/>
        <v>0</v>
      </c>
      <c r="K91" s="19"/>
    </row>
    <row r="92" spans="1:11" ht="23.25">
      <c r="A92" s="97">
        <v>49019010</v>
      </c>
      <c r="B92" s="104"/>
      <c r="C92" s="105"/>
      <c r="D92" s="105" t="s">
        <v>388</v>
      </c>
      <c r="E92" s="106"/>
      <c r="F92" s="115">
        <v>2000</v>
      </c>
      <c r="G92" s="103">
        <v>15000</v>
      </c>
      <c r="H92" s="103">
        <v>200000</v>
      </c>
      <c r="I92" s="103">
        <v>60000</v>
      </c>
      <c r="J92" s="95">
        <f t="shared" si="2"/>
        <v>277000</v>
      </c>
      <c r="K92" s="19"/>
    </row>
    <row r="93" spans="1:11" ht="23.25">
      <c r="A93" s="111"/>
      <c r="B93" s="112" t="s">
        <v>389</v>
      </c>
      <c r="C93" s="113"/>
      <c r="D93" s="113"/>
      <c r="E93" s="114"/>
      <c r="F93" s="129"/>
      <c r="G93" s="95"/>
      <c r="H93" s="95"/>
      <c r="I93" s="95"/>
      <c r="J93" s="103">
        <f t="shared" si="2"/>
        <v>0</v>
      </c>
      <c r="K93" s="46"/>
    </row>
    <row r="94" spans="1:11" ht="23.25">
      <c r="A94" s="97"/>
      <c r="B94" s="104"/>
      <c r="C94" s="116" t="s">
        <v>390</v>
      </c>
      <c r="D94" s="105"/>
      <c r="E94" s="106"/>
      <c r="F94" s="142"/>
      <c r="G94" s="103"/>
      <c r="H94" s="103"/>
      <c r="I94" s="103"/>
      <c r="J94" s="103">
        <f t="shared" si="2"/>
        <v>0</v>
      </c>
      <c r="K94" s="19"/>
    </row>
    <row r="95" spans="1:11" ht="23.25">
      <c r="A95" s="97">
        <v>49020010</v>
      </c>
      <c r="B95" s="104"/>
      <c r="C95" s="105"/>
      <c r="D95" s="105" t="s">
        <v>391</v>
      </c>
      <c r="E95" s="106"/>
      <c r="F95" s="115"/>
      <c r="G95" s="103"/>
      <c r="H95" s="103"/>
      <c r="I95" s="103"/>
      <c r="J95" s="95">
        <f t="shared" si="2"/>
        <v>0</v>
      </c>
      <c r="K95" s="19"/>
    </row>
    <row r="96" spans="1:11" ht="23.25">
      <c r="A96" s="97">
        <v>49020020</v>
      </c>
      <c r="B96" s="104"/>
      <c r="C96" s="105"/>
      <c r="D96" s="105" t="s">
        <v>392</v>
      </c>
      <c r="E96" s="106"/>
      <c r="F96" s="115"/>
      <c r="G96" s="103"/>
      <c r="H96" s="103"/>
      <c r="I96" s="103"/>
      <c r="J96" s="103">
        <f t="shared" si="2"/>
        <v>0</v>
      </c>
      <c r="K96" s="19"/>
    </row>
    <row r="97" spans="1:11" ht="23.25">
      <c r="A97" s="111">
        <v>49020030</v>
      </c>
      <c r="B97" s="126"/>
      <c r="C97" s="113"/>
      <c r="D97" s="113" t="s">
        <v>393</v>
      </c>
      <c r="E97" s="114"/>
      <c r="F97" s="129"/>
      <c r="G97" s="95"/>
      <c r="H97" s="95"/>
      <c r="I97" s="95"/>
      <c r="J97" s="103">
        <f t="shared" si="2"/>
        <v>0</v>
      </c>
      <c r="K97" s="46"/>
    </row>
    <row r="98" spans="1:11" ht="23.25">
      <c r="A98" s="97">
        <v>49020040</v>
      </c>
      <c r="B98" s="104"/>
      <c r="C98" s="105"/>
      <c r="D98" s="105" t="s">
        <v>394</v>
      </c>
      <c r="E98" s="106"/>
      <c r="F98" s="115">
        <v>5000</v>
      </c>
      <c r="G98" s="103">
        <v>10000</v>
      </c>
      <c r="H98" s="103">
        <v>7000</v>
      </c>
      <c r="I98" s="103">
        <v>3000</v>
      </c>
      <c r="J98" s="95">
        <f t="shared" si="2"/>
        <v>25000</v>
      </c>
      <c r="K98" s="19"/>
    </row>
    <row r="99" spans="1:11" ht="23.25">
      <c r="A99" s="97">
        <v>49020050</v>
      </c>
      <c r="B99" s="104"/>
      <c r="C99" s="105"/>
      <c r="D99" s="105" t="s">
        <v>395</v>
      </c>
      <c r="E99" s="106"/>
      <c r="F99" s="115"/>
      <c r="G99" s="103"/>
      <c r="H99" s="103"/>
      <c r="I99" s="103"/>
      <c r="J99" s="103">
        <f t="shared" si="2"/>
        <v>0</v>
      </c>
      <c r="K99" s="19"/>
    </row>
    <row r="100" spans="1:11" ht="23.25">
      <c r="A100" s="97">
        <v>49020060</v>
      </c>
      <c r="B100" s="104"/>
      <c r="C100" s="105"/>
      <c r="D100" s="105" t="s">
        <v>396</v>
      </c>
      <c r="E100" s="106"/>
      <c r="F100" s="115"/>
      <c r="G100" s="103"/>
      <c r="H100" s="103"/>
      <c r="I100" s="103"/>
      <c r="J100" s="103">
        <f t="shared" si="2"/>
        <v>0</v>
      </c>
      <c r="K100" s="19"/>
    </row>
    <row r="101" spans="1:11" ht="23.25">
      <c r="A101" s="97">
        <v>49020070</v>
      </c>
      <c r="B101" s="104"/>
      <c r="C101" s="105"/>
      <c r="D101" s="105" t="s">
        <v>397</v>
      </c>
      <c r="E101" s="106"/>
      <c r="F101" s="115"/>
      <c r="G101" s="103"/>
      <c r="H101" s="103"/>
      <c r="I101" s="103"/>
      <c r="J101" s="95">
        <f t="shared" si="2"/>
        <v>0</v>
      </c>
      <c r="K101" s="19"/>
    </row>
    <row r="102" spans="1:11" ht="23.25">
      <c r="A102" s="97">
        <v>49020990</v>
      </c>
      <c r="B102" s="104"/>
      <c r="C102" s="105"/>
      <c r="D102" s="105" t="s">
        <v>398</v>
      </c>
      <c r="E102" s="106"/>
      <c r="F102" s="115"/>
      <c r="G102" s="103"/>
      <c r="H102" s="103"/>
      <c r="I102" s="103"/>
      <c r="J102" s="103">
        <f t="shared" si="2"/>
        <v>0</v>
      </c>
      <c r="K102" s="19"/>
    </row>
    <row r="103" spans="1:11" ht="23.25">
      <c r="A103" s="97"/>
      <c r="B103" s="143" t="s">
        <v>399</v>
      </c>
      <c r="C103" s="105"/>
      <c r="D103" s="105"/>
      <c r="E103" s="106"/>
      <c r="F103" s="115"/>
      <c r="G103" s="103"/>
      <c r="H103" s="103"/>
      <c r="I103" s="103"/>
      <c r="J103" s="103">
        <f t="shared" si="2"/>
        <v>0</v>
      </c>
      <c r="K103" s="19"/>
    </row>
    <row r="104" spans="1:11" ht="23.25">
      <c r="A104" s="97">
        <v>49030010</v>
      </c>
      <c r="B104" s="104"/>
      <c r="C104" s="105"/>
      <c r="D104" s="140" t="s">
        <v>399</v>
      </c>
      <c r="E104" s="141"/>
      <c r="F104" s="115"/>
      <c r="G104" s="103"/>
      <c r="H104" s="103"/>
      <c r="I104" s="103"/>
      <c r="J104" s="95">
        <f t="shared" si="2"/>
        <v>0</v>
      </c>
      <c r="K104" s="19"/>
    </row>
    <row r="105" spans="1:11" ht="23.25">
      <c r="A105" s="97"/>
      <c r="B105" s="143" t="s">
        <v>400</v>
      </c>
      <c r="C105" s="116"/>
      <c r="D105" s="105"/>
      <c r="E105" s="106"/>
      <c r="F105" s="115"/>
      <c r="G105" s="103"/>
      <c r="H105" s="103"/>
      <c r="I105" s="103"/>
      <c r="J105" s="103">
        <f t="shared" si="2"/>
        <v>0</v>
      </c>
      <c r="K105" s="19"/>
    </row>
    <row r="106" spans="1:11" ht="23.25">
      <c r="A106" s="97">
        <v>49040010</v>
      </c>
      <c r="B106" s="104"/>
      <c r="C106" s="105"/>
      <c r="D106" s="140" t="s">
        <v>401</v>
      </c>
      <c r="E106" s="106"/>
      <c r="F106" s="115">
        <v>360000</v>
      </c>
      <c r="G106" s="103"/>
      <c r="H106" s="103"/>
      <c r="I106" s="103"/>
      <c r="J106" s="103">
        <f t="shared" si="2"/>
        <v>360000</v>
      </c>
      <c r="K106" s="19"/>
    </row>
    <row r="107" spans="1:11" ht="23.25">
      <c r="A107" s="97">
        <v>49040020</v>
      </c>
      <c r="B107" s="104"/>
      <c r="C107" s="105"/>
      <c r="D107" s="105" t="s">
        <v>402</v>
      </c>
      <c r="E107" s="106"/>
      <c r="F107" s="115"/>
      <c r="G107" s="103"/>
      <c r="H107" s="103"/>
      <c r="I107" s="103"/>
      <c r="J107" s="95">
        <f t="shared" si="2"/>
        <v>0</v>
      </c>
      <c r="K107" s="19"/>
    </row>
    <row r="108" spans="1:11" ht="23.25">
      <c r="A108" s="97">
        <v>49040030</v>
      </c>
      <c r="B108" s="104"/>
      <c r="C108" s="105"/>
      <c r="D108" s="105" t="s">
        <v>403</v>
      </c>
      <c r="E108" s="106"/>
      <c r="F108" s="115"/>
      <c r="G108" s="103"/>
      <c r="H108" s="103"/>
      <c r="I108" s="103"/>
      <c r="J108" s="103">
        <f t="shared" si="2"/>
        <v>0</v>
      </c>
      <c r="K108" s="19"/>
    </row>
    <row r="109" spans="1:11" ht="23.25">
      <c r="A109" s="97"/>
      <c r="B109" s="143" t="s">
        <v>404</v>
      </c>
      <c r="C109" s="116"/>
      <c r="D109" s="105"/>
      <c r="E109" s="106"/>
      <c r="F109" s="115"/>
      <c r="G109" s="103"/>
      <c r="H109" s="103"/>
      <c r="I109" s="103"/>
      <c r="J109" s="103">
        <f t="shared" si="2"/>
        <v>0</v>
      </c>
      <c r="K109" s="19"/>
    </row>
    <row r="110" spans="1:11" ht="23.25">
      <c r="A110" s="97">
        <v>49041010</v>
      </c>
      <c r="B110" s="104"/>
      <c r="C110" s="105"/>
      <c r="D110" s="105" t="s">
        <v>405</v>
      </c>
      <c r="E110" s="106"/>
      <c r="F110" s="115">
        <v>300000</v>
      </c>
      <c r="G110" s="103">
        <v>500000</v>
      </c>
      <c r="H110" s="103">
        <v>200000</v>
      </c>
      <c r="I110" s="103">
        <v>100000</v>
      </c>
      <c r="J110" s="95">
        <f t="shared" si="2"/>
        <v>1100000</v>
      </c>
      <c r="K110" s="19"/>
    </row>
    <row r="111" spans="1:11" ht="23.25">
      <c r="A111" s="97">
        <v>49041020</v>
      </c>
      <c r="B111" s="104"/>
      <c r="C111" s="105"/>
      <c r="D111" s="105" t="s">
        <v>406</v>
      </c>
      <c r="E111" s="106"/>
      <c r="F111" s="115"/>
      <c r="G111" s="103"/>
      <c r="H111" s="103"/>
      <c r="I111" s="103"/>
      <c r="J111" s="103">
        <f t="shared" si="2"/>
        <v>0</v>
      </c>
      <c r="K111" s="19"/>
    </row>
    <row r="112" spans="1:11" ht="23.25">
      <c r="A112" s="97">
        <v>49041040</v>
      </c>
      <c r="B112" s="104"/>
      <c r="C112" s="105"/>
      <c r="D112" s="105" t="s">
        <v>407</v>
      </c>
      <c r="E112" s="106"/>
      <c r="F112" s="115"/>
      <c r="G112" s="103"/>
      <c r="H112" s="103"/>
      <c r="I112" s="103"/>
      <c r="J112" s="103">
        <f t="shared" si="2"/>
        <v>0</v>
      </c>
      <c r="K112" s="19"/>
    </row>
    <row r="113" spans="1:11" ht="23.25">
      <c r="A113" s="97">
        <v>49041050</v>
      </c>
      <c r="B113" s="104"/>
      <c r="C113" s="105"/>
      <c r="D113" s="105" t="s">
        <v>408</v>
      </c>
      <c r="E113" s="106"/>
      <c r="F113" s="115"/>
      <c r="G113" s="103"/>
      <c r="H113" s="103"/>
      <c r="I113" s="103"/>
      <c r="J113" s="95">
        <f t="shared" si="2"/>
        <v>0</v>
      </c>
      <c r="K113" s="19"/>
    </row>
    <row r="114" spans="1:11" ht="23.25">
      <c r="A114" s="111"/>
      <c r="B114" s="112" t="s">
        <v>409</v>
      </c>
      <c r="C114" s="127"/>
      <c r="D114" s="127"/>
      <c r="E114" s="128"/>
      <c r="F114" s="129"/>
      <c r="G114" s="95"/>
      <c r="H114" s="95"/>
      <c r="I114" s="95"/>
      <c r="J114" s="103">
        <f t="shared" si="2"/>
        <v>0</v>
      </c>
      <c r="K114" s="46"/>
    </row>
    <row r="115" spans="1:11" ht="23.25">
      <c r="A115" s="97">
        <v>49050010</v>
      </c>
      <c r="B115" s="104"/>
      <c r="C115" s="105"/>
      <c r="D115" s="105" t="s">
        <v>410</v>
      </c>
      <c r="E115" s="106"/>
      <c r="F115" s="115"/>
      <c r="G115" s="103"/>
      <c r="H115" s="103"/>
      <c r="I115" s="103"/>
      <c r="J115" s="103">
        <f t="shared" si="2"/>
        <v>0</v>
      </c>
      <c r="K115" s="19"/>
    </row>
    <row r="116" spans="1:11" ht="23.25">
      <c r="A116" s="97">
        <v>49050020</v>
      </c>
      <c r="B116" s="104"/>
      <c r="C116" s="105"/>
      <c r="D116" s="105" t="s">
        <v>411</v>
      </c>
      <c r="E116" s="106"/>
      <c r="F116" s="115"/>
      <c r="G116" s="103"/>
      <c r="H116" s="103"/>
      <c r="I116" s="103"/>
      <c r="J116" s="95">
        <f t="shared" si="2"/>
        <v>0</v>
      </c>
      <c r="K116" s="19"/>
    </row>
    <row r="117" spans="1:11" ht="23.25">
      <c r="A117" s="97">
        <v>49050040</v>
      </c>
      <c r="B117" s="104"/>
      <c r="C117" s="105"/>
      <c r="D117" s="105" t="s">
        <v>412</v>
      </c>
      <c r="E117" s="106"/>
      <c r="F117" s="103"/>
      <c r="G117" s="103"/>
      <c r="H117" s="103"/>
      <c r="I117" s="103"/>
      <c r="J117" s="103">
        <f t="shared" si="2"/>
        <v>0</v>
      </c>
      <c r="K117" s="144"/>
    </row>
    <row r="118" spans="1:11" ht="23.25">
      <c r="A118" s="97">
        <v>49050050</v>
      </c>
      <c r="B118" s="104"/>
      <c r="C118" s="105"/>
      <c r="D118" s="105" t="s">
        <v>413</v>
      </c>
      <c r="E118" s="106"/>
      <c r="F118" s="103"/>
      <c r="G118" s="103"/>
      <c r="H118" s="103"/>
      <c r="I118" s="103"/>
      <c r="J118" s="103">
        <f t="shared" si="2"/>
        <v>0</v>
      </c>
      <c r="K118" s="144"/>
    </row>
    <row r="119" spans="1:11" ht="23.25">
      <c r="A119" s="97">
        <v>49050060</v>
      </c>
      <c r="B119" s="104"/>
      <c r="C119" s="105"/>
      <c r="D119" s="105" t="s">
        <v>414</v>
      </c>
      <c r="E119" s="106"/>
      <c r="F119" s="103"/>
      <c r="G119" s="103"/>
      <c r="H119" s="103"/>
      <c r="I119" s="103"/>
      <c r="J119" s="95">
        <f t="shared" si="2"/>
        <v>0</v>
      </c>
      <c r="K119" s="144"/>
    </row>
    <row r="120" spans="1:11" ht="23.25">
      <c r="A120" s="97">
        <v>49050070</v>
      </c>
      <c r="B120" s="104"/>
      <c r="C120" s="105"/>
      <c r="D120" s="105" t="s">
        <v>415</v>
      </c>
      <c r="E120" s="106"/>
      <c r="F120" s="103">
        <v>50000</v>
      </c>
      <c r="G120" s="103">
        <v>30000</v>
      </c>
      <c r="H120" s="103">
        <v>4000</v>
      </c>
      <c r="I120" s="103">
        <v>20000</v>
      </c>
      <c r="J120" s="103">
        <f t="shared" si="2"/>
        <v>104000</v>
      </c>
      <c r="K120" s="144"/>
    </row>
    <row r="121" spans="1:11" ht="23.25">
      <c r="A121" s="145">
        <v>49050090</v>
      </c>
      <c r="B121" s="146"/>
      <c r="C121" s="147"/>
      <c r="D121" s="147" t="s">
        <v>416</v>
      </c>
      <c r="E121" s="148"/>
      <c r="F121" s="95"/>
      <c r="G121" s="95"/>
      <c r="H121" s="95"/>
      <c r="I121" s="95"/>
      <c r="J121" s="103">
        <f t="shared" si="2"/>
        <v>0</v>
      </c>
      <c r="K121" s="96"/>
    </row>
    <row r="122" spans="1:11" ht="23.25">
      <c r="A122" s="107">
        <v>49050100</v>
      </c>
      <c r="B122" s="130"/>
      <c r="C122" s="131"/>
      <c r="D122" s="131" t="s">
        <v>417</v>
      </c>
      <c r="E122" s="132"/>
      <c r="F122" s="103"/>
      <c r="G122" s="103"/>
      <c r="H122" s="103"/>
      <c r="I122" s="103"/>
      <c r="J122" s="95">
        <f t="shared" si="2"/>
        <v>0</v>
      </c>
      <c r="K122" s="144"/>
    </row>
    <row r="123" spans="1:11" ht="23.25">
      <c r="A123" s="107">
        <v>49050110</v>
      </c>
      <c r="B123" s="130"/>
      <c r="C123" s="131"/>
      <c r="D123" s="131" t="s">
        <v>418</v>
      </c>
      <c r="E123" s="132"/>
      <c r="F123" s="103"/>
      <c r="G123" s="103"/>
      <c r="H123" s="103"/>
      <c r="I123" s="103"/>
      <c r="J123" s="103">
        <f t="shared" si="2"/>
        <v>0</v>
      </c>
      <c r="K123" s="144"/>
    </row>
    <row r="124" spans="1:11" ht="23.25">
      <c r="A124" s="107">
        <v>49050120</v>
      </c>
      <c r="B124" s="130"/>
      <c r="C124" s="131"/>
      <c r="D124" s="131" t="s">
        <v>419</v>
      </c>
      <c r="E124" s="132"/>
      <c r="F124" s="103"/>
      <c r="G124" s="103"/>
      <c r="H124" s="103"/>
      <c r="I124" s="103"/>
      <c r="J124" s="103">
        <f t="shared" si="2"/>
        <v>0</v>
      </c>
      <c r="K124" s="144"/>
    </row>
    <row r="125" spans="1:11" ht="23.25">
      <c r="A125" s="107">
        <v>49050130</v>
      </c>
      <c r="B125" s="130"/>
      <c r="C125" s="131"/>
      <c r="D125" s="131" t="s">
        <v>420</v>
      </c>
      <c r="E125" s="132"/>
      <c r="F125" s="103"/>
      <c r="G125" s="103"/>
      <c r="H125" s="103"/>
      <c r="I125" s="103"/>
      <c r="J125" s="95">
        <f t="shared" si="2"/>
        <v>0</v>
      </c>
      <c r="K125" s="144"/>
    </row>
    <row r="126" spans="1:11" ht="23.25">
      <c r="A126" s="107">
        <v>49050140</v>
      </c>
      <c r="B126" s="130"/>
      <c r="C126" s="131"/>
      <c r="D126" s="131" t="s">
        <v>421</v>
      </c>
      <c r="E126" s="132"/>
      <c r="F126" s="149"/>
      <c r="G126" s="103"/>
      <c r="H126" s="103"/>
      <c r="I126" s="103"/>
      <c r="J126" s="103">
        <f t="shared" si="2"/>
        <v>0</v>
      </c>
      <c r="K126" s="144"/>
    </row>
    <row r="127" spans="1:11" ht="23.25">
      <c r="A127" s="107">
        <v>49050150</v>
      </c>
      <c r="B127" s="130"/>
      <c r="C127" s="131"/>
      <c r="D127" s="131" t="s">
        <v>422</v>
      </c>
      <c r="E127" s="132"/>
      <c r="F127" s="103"/>
      <c r="G127" s="103"/>
      <c r="H127" s="103"/>
      <c r="I127" s="103"/>
      <c r="J127" s="103">
        <f t="shared" si="2"/>
        <v>0</v>
      </c>
      <c r="K127" s="144"/>
    </row>
    <row r="128" spans="1:11" ht="23.25">
      <c r="A128" s="107">
        <v>49050160</v>
      </c>
      <c r="B128" s="130"/>
      <c r="C128" s="131"/>
      <c r="D128" s="131" t="s">
        <v>423</v>
      </c>
      <c r="E128" s="132"/>
      <c r="F128" s="103"/>
      <c r="G128" s="103"/>
      <c r="H128" s="103"/>
      <c r="I128" s="103"/>
      <c r="J128" s="95">
        <f t="shared" si="2"/>
        <v>0</v>
      </c>
      <c r="K128" s="144"/>
    </row>
    <row r="129" spans="1:11" ht="23.25">
      <c r="A129" s="107">
        <v>49059990</v>
      </c>
      <c r="B129" s="150"/>
      <c r="C129" s="151"/>
      <c r="D129" s="152" t="s">
        <v>409</v>
      </c>
      <c r="E129" s="153"/>
      <c r="F129" s="103">
        <v>10000</v>
      </c>
      <c r="G129" s="103">
        <v>15000</v>
      </c>
      <c r="H129" s="103">
        <v>20000</v>
      </c>
      <c r="I129" s="103">
        <v>5000</v>
      </c>
      <c r="J129" s="103">
        <f t="shared" si="2"/>
        <v>50000</v>
      </c>
      <c r="K129" s="144"/>
    </row>
    <row r="130" spans="1:11" ht="23.25">
      <c r="A130" s="154"/>
      <c r="B130" s="314" t="s">
        <v>424</v>
      </c>
      <c r="C130" s="315"/>
      <c r="D130" s="315"/>
      <c r="E130" s="316"/>
      <c r="F130" s="155">
        <f>SUBTOTAL(109,F84:F129)</f>
        <v>730000</v>
      </c>
      <c r="G130" s="155">
        <f t="shared" ref="G130:I130" si="3">SUBTOTAL(109,G84:G129)</f>
        <v>575000</v>
      </c>
      <c r="H130" s="155">
        <f t="shared" si="3"/>
        <v>437000</v>
      </c>
      <c r="I130" s="155">
        <f t="shared" si="3"/>
        <v>190000</v>
      </c>
      <c r="J130" s="155">
        <f>SUBTOTAL(109,J84:J129)</f>
        <v>1932000</v>
      </c>
      <c r="K130" s="156"/>
    </row>
    <row r="131" spans="1:11" ht="23.25">
      <c r="A131" s="157"/>
      <c r="B131" s="314" t="s">
        <v>425</v>
      </c>
      <c r="C131" s="315"/>
      <c r="D131" s="315"/>
      <c r="E131" s="316"/>
      <c r="F131" s="155">
        <f>SUBTOTAL(109,F11:F130)</f>
        <v>334406000</v>
      </c>
      <c r="G131" s="155">
        <f>SUBTOTAL(109,G11:G130)</f>
        <v>475689000</v>
      </c>
      <c r="H131" s="155">
        <f>SUBTOTAL(109,H11:H130)</f>
        <v>697435000</v>
      </c>
      <c r="I131" s="155">
        <f>SUBTOTAL(109,I11:I130)</f>
        <v>326170000</v>
      </c>
      <c r="J131" s="155">
        <f>SUBTOTAL(109,J11:J130)</f>
        <v>1833700000</v>
      </c>
      <c r="K131" s="156"/>
    </row>
    <row r="132" spans="1:11" ht="23.25">
      <c r="A132" s="157"/>
      <c r="B132" s="314" t="s">
        <v>426</v>
      </c>
      <c r="C132" s="315"/>
      <c r="D132" s="315"/>
      <c r="E132" s="316"/>
      <c r="F132" s="155">
        <f>SUMIF($B$9:$B$131,"(ส)",F$9:F$131)</f>
        <v>6371000</v>
      </c>
      <c r="G132" s="155">
        <f>SUMIF($B$9:$B$131,"(ส)",G$9:G$131)</f>
        <v>6428000</v>
      </c>
      <c r="H132" s="155">
        <f>SUMIF($B$9:$B$131,"(ส)",H$9:H$131)</f>
        <v>8095000</v>
      </c>
      <c r="I132" s="155">
        <f>SUMIF($B$9:$B$131,"(ส)",I$9:I$131)</f>
        <v>4365000</v>
      </c>
      <c r="J132" s="155">
        <f>SUMIF($B$9:$B$131,"(ส)",J$9:J$131)</f>
        <v>25259000</v>
      </c>
      <c r="K132" s="156"/>
    </row>
  </sheetData>
  <mergeCells count="11">
    <mergeCell ref="B17:E17"/>
    <mergeCell ref="A1:I1"/>
    <mergeCell ref="A2:I2"/>
    <mergeCell ref="A3:I3"/>
    <mergeCell ref="B6:E6"/>
    <mergeCell ref="B7:E7"/>
    <mergeCell ref="C58:E58"/>
    <mergeCell ref="B81:E81"/>
    <mergeCell ref="B130:E130"/>
    <mergeCell ref="B131:E131"/>
    <mergeCell ref="B132:E132"/>
  </mergeCells>
  <conditionalFormatting sqref="F9:K132">
    <cfRule type="expression" dxfId="1" priority="8">
      <formula>LEFT($K$5,1)="ล"</formula>
    </cfRule>
  </conditionalFormatting>
  <dataValidations count="1">
    <dataValidation type="list" allowBlank="1" showInputMessage="1" showErrorMessage="1" sqref="K5">
      <formula1>"บาท,ล้านบาท"</formula1>
    </dataValidation>
  </dataValidations>
  <pageMargins left="3.937007874015748E-2" right="3.937007874015748E-2" top="0.55118110236220474" bottom="0.35433070866141736" header="0.31496062992125984" footer="0.31496062992125984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298"/>
  <sheetViews>
    <sheetView tabSelected="1" zoomScale="70" zoomScaleNormal="70" workbookViewId="0">
      <pane xSplit="5" ySplit="8" topLeftCell="F156" activePane="bottomRight" state="frozen"/>
      <selection pane="topRight" activeCell="F1" sqref="F1"/>
      <selection pane="bottomLeft" activeCell="A9" sqref="A9"/>
      <selection pane="bottomRight" activeCell="I176" sqref="I176"/>
    </sheetView>
  </sheetViews>
  <sheetFormatPr defaultRowHeight="15"/>
  <cols>
    <col min="1" max="1" width="13.140625" bestFit="1" customWidth="1"/>
    <col min="2" max="2" width="0" hidden="1" customWidth="1"/>
    <col min="5" max="5" width="29.5703125" customWidth="1"/>
    <col min="6" max="26" width="15.7109375" style="288" customWidth="1"/>
    <col min="27" max="27" width="18.7109375" style="288" bestFit="1" customWidth="1"/>
    <col min="28" max="28" width="9.140625" style="288"/>
  </cols>
  <sheetData>
    <row r="1" spans="1:27" ht="26.25">
      <c r="A1" s="317" t="s">
        <v>564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</row>
    <row r="2" spans="1:27" ht="26.25">
      <c r="A2" s="317" t="s">
        <v>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</row>
    <row r="3" spans="1:27" ht="26.25">
      <c r="A3" s="317" t="s">
        <v>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</row>
    <row r="4" spans="1:27" ht="23.25">
      <c r="A4" s="1" t="e">
        <f>Unit_eng</f>
        <v>#REF!</v>
      </c>
      <c r="B4" s="2"/>
      <c r="C4" s="3"/>
      <c r="D4" s="3"/>
      <c r="E4" s="3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Z4" s="290" t="s">
        <v>2</v>
      </c>
      <c r="AA4" s="5" t="s">
        <v>563</v>
      </c>
    </row>
    <row r="5" spans="1:27" ht="23.25">
      <c r="A5" s="6"/>
      <c r="B5" s="6"/>
      <c r="C5" s="7"/>
      <c r="D5" s="7"/>
      <c r="E5" s="7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Z5" s="291" t="s">
        <v>3</v>
      </c>
      <c r="AA5" s="292" t="s">
        <v>4</v>
      </c>
    </row>
    <row r="6" spans="1:27" ht="23.25">
      <c r="A6" s="266" t="s">
        <v>5</v>
      </c>
      <c r="B6" s="326" t="s">
        <v>6</v>
      </c>
      <c r="C6" s="327"/>
      <c r="D6" s="327"/>
      <c r="E6" s="328"/>
      <c r="F6" s="332" t="s">
        <v>587</v>
      </c>
      <c r="G6" s="332"/>
      <c r="H6" s="332"/>
      <c r="I6" s="332"/>
      <c r="J6" s="332"/>
      <c r="K6" s="332"/>
      <c r="L6" s="332"/>
      <c r="M6" s="332"/>
      <c r="N6" s="332" t="s">
        <v>574</v>
      </c>
      <c r="O6" s="332"/>
      <c r="P6" s="332"/>
      <c r="Q6" s="332"/>
      <c r="R6" s="332"/>
      <c r="S6" s="332" t="s">
        <v>579</v>
      </c>
      <c r="T6" s="332"/>
      <c r="U6" s="332"/>
      <c r="V6" s="332"/>
      <c r="W6" s="332" t="s">
        <v>583</v>
      </c>
      <c r="X6" s="332"/>
      <c r="Y6" s="332"/>
      <c r="Z6" s="332"/>
      <c r="AA6" s="333" t="s">
        <v>588</v>
      </c>
    </row>
    <row r="7" spans="1:27" ht="23.25">
      <c r="A7" s="9" t="s">
        <v>12</v>
      </c>
      <c r="B7" s="329" t="s">
        <v>13</v>
      </c>
      <c r="C7" s="330"/>
      <c r="D7" s="330"/>
      <c r="E7" s="331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3"/>
    </row>
    <row r="8" spans="1:27" ht="23.25">
      <c r="A8" s="10"/>
      <c r="B8" s="11"/>
      <c r="C8" s="12"/>
      <c r="D8" s="12"/>
      <c r="E8" s="13"/>
      <c r="F8" s="301" t="s">
        <v>566</v>
      </c>
      <c r="G8" s="301" t="s">
        <v>567</v>
      </c>
      <c r="H8" s="301" t="s">
        <v>568</v>
      </c>
      <c r="I8" s="301" t="s">
        <v>569</v>
      </c>
      <c r="J8" s="301" t="s">
        <v>570</v>
      </c>
      <c r="K8" s="301" t="s">
        <v>571</v>
      </c>
      <c r="L8" s="301" t="s">
        <v>572</v>
      </c>
      <c r="M8" s="301" t="s">
        <v>573</v>
      </c>
      <c r="N8" s="301" t="s">
        <v>574</v>
      </c>
      <c r="O8" s="301" t="s">
        <v>575</v>
      </c>
      <c r="P8" s="301" t="s">
        <v>576</v>
      </c>
      <c r="Q8" s="301" t="s">
        <v>577</v>
      </c>
      <c r="R8" s="301" t="s">
        <v>578</v>
      </c>
      <c r="S8" s="301" t="s">
        <v>579</v>
      </c>
      <c r="T8" s="301" t="s">
        <v>580</v>
      </c>
      <c r="U8" s="301" t="s">
        <v>581</v>
      </c>
      <c r="V8" s="301" t="s">
        <v>582</v>
      </c>
      <c r="W8" s="301" t="s">
        <v>583</v>
      </c>
      <c r="X8" s="301" t="s">
        <v>584</v>
      </c>
      <c r="Y8" s="301" t="s">
        <v>585</v>
      </c>
      <c r="Z8" s="301" t="s">
        <v>586</v>
      </c>
      <c r="AA8" s="333"/>
    </row>
    <row r="9" spans="1:27" ht="23.25">
      <c r="A9" s="14"/>
      <c r="B9" s="15" t="s">
        <v>15</v>
      </c>
      <c r="C9" s="16"/>
      <c r="D9" s="17"/>
      <c r="E9" s="18"/>
      <c r="F9" s="300"/>
      <c r="G9" s="300"/>
      <c r="H9" s="300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</row>
    <row r="10" spans="1:27" ht="23.25">
      <c r="A10" s="20"/>
      <c r="B10" s="21" t="s">
        <v>16</v>
      </c>
      <c r="C10" s="22"/>
      <c r="D10" s="23"/>
      <c r="E10" s="24"/>
      <c r="F10" s="293"/>
      <c r="G10" s="293"/>
      <c r="H10" s="293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</row>
    <row r="11" spans="1:27" ht="23.25">
      <c r="A11" s="25"/>
      <c r="B11" s="21"/>
      <c r="C11" s="26" t="s">
        <v>17</v>
      </c>
      <c r="D11" s="27"/>
      <c r="E11" s="24"/>
      <c r="F11" s="293"/>
      <c r="G11" s="293"/>
      <c r="H11" s="293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</row>
    <row r="12" spans="1:27" ht="23.25">
      <c r="A12" s="28">
        <v>51010010</v>
      </c>
      <c r="B12" s="29"/>
      <c r="C12" s="30"/>
      <c r="D12" s="30" t="s">
        <v>18</v>
      </c>
      <c r="E12" s="31"/>
      <c r="F12" s="293">
        <v>270000000</v>
      </c>
      <c r="G12" s="293"/>
      <c r="H12" s="293"/>
      <c r="I12" s="294"/>
      <c r="J12" s="294"/>
      <c r="K12" s="294"/>
      <c r="L12" s="294"/>
      <c r="M12" s="294"/>
      <c r="N12" s="294">
        <v>225175000</v>
      </c>
      <c r="O12" s="294"/>
      <c r="P12" s="294"/>
      <c r="Q12" s="294"/>
      <c r="R12" s="294"/>
      <c r="S12" s="294">
        <v>242550000</v>
      </c>
      <c r="T12" s="294"/>
      <c r="U12" s="294"/>
      <c r="V12" s="294"/>
      <c r="W12" s="294">
        <v>156545000</v>
      </c>
      <c r="X12" s="294"/>
      <c r="Y12" s="294"/>
      <c r="Z12" s="294"/>
      <c r="AA12" s="294">
        <f t="shared" ref="AA12:AA29" si="0">SUM(F12:Z12)</f>
        <v>894270000</v>
      </c>
    </row>
    <row r="13" spans="1:27" ht="23.25">
      <c r="A13" s="28">
        <v>51010018</v>
      </c>
      <c r="B13" s="29"/>
      <c r="C13" s="30"/>
      <c r="D13" s="30" t="s">
        <v>19</v>
      </c>
      <c r="E13" s="31"/>
      <c r="F13" s="293"/>
      <c r="G13" s="293"/>
      <c r="H13" s="293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>
        <f t="shared" si="0"/>
        <v>0</v>
      </c>
    </row>
    <row r="14" spans="1:27" ht="23.25">
      <c r="A14" s="28">
        <v>51010020</v>
      </c>
      <c r="B14" s="29"/>
      <c r="C14" s="30"/>
      <c r="D14" s="30" t="s">
        <v>20</v>
      </c>
      <c r="E14" s="31"/>
      <c r="F14" s="293"/>
      <c r="G14" s="293"/>
      <c r="H14" s="293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>
        <f t="shared" si="0"/>
        <v>0</v>
      </c>
    </row>
    <row r="15" spans="1:27" ht="23.25">
      <c r="A15" s="28">
        <v>51010030</v>
      </c>
      <c r="B15" s="29"/>
      <c r="C15" s="30"/>
      <c r="D15" s="30" t="s">
        <v>21</v>
      </c>
      <c r="E15" s="31"/>
      <c r="F15" s="293"/>
      <c r="G15" s="293"/>
      <c r="H15" s="293"/>
      <c r="I15" s="294"/>
      <c r="J15" s="294"/>
      <c r="K15" s="294"/>
      <c r="L15" s="294"/>
      <c r="M15" s="294"/>
      <c r="N15" s="294">
        <v>150000000</v>
      </c>
      <c r="O15" s="294"/>
      <c r="P15" s="294"/>
      <c r="Q15" s="294"/>
      <c r="R15" s="294"/>
      <c r="S15" s="294">
        <v>150000000</v>
      </c>
      <c r="T15" s="294"/>
      <c r="U15" s="294"/>
      <c r="V15" s="294"/>
      <c r="W15" s="294">
        <v>390000000</v>
      </c>
      <c r="X15" s="294"/>
      <c r="Y15" s="294"/>
      <c r="Z15" s="294"/>
      <c r="AA15" s="294">
        <f t="shared" si="0"/>
        <v>690000000</v>
      </c>
    </row>
    <row r="16" spans="1:27" ht="23.25">
      <c r="A16" s="28">
        <v>51010060</v>
      </c>
      <c r="B16" s="29"/>
      <c r="C16" s="30"/>
      <c r="D16" s="30" t="s">
        <v>22</v>
      </c>
      <c r="E16" s="31"/>
      <c r="F16" s="293">
        <v>730000</v>
      </c>
      <c r="G16" s="293"/>
      <c r="H16" s="293"/>
      <c r="I16" s="294"/>
      <c r="J16" s="294"/>
      <c r="K16" s="294"/>
      <c r="L16" s="294"/>
      <c r="M16" s="294"/>
      <c r="N16" s="294">
        <v>720000</v>
      </c>
      <c r="O16" s="294"/>
      <c r="P16" s="294"/>
      <c r="Q16" s="294"/>
      <c r="R16" s="294"/>
      <c r="S16" s="294">
        <v>75000</v>
      </c>
      <c r="T16" s="294"/>
      <c r="U16" s="294"/>
      <c r="V16" s="294"/>
      <c r="W16" s="294">
        <v>500000</v>
      </c>
      <c r="X16" s="294"/>
      <c r="Y16" s="294"/>
      <c r="Z16" s="294"/>
      <c r="AA16" s="294">
        <f t="shared" si="0"/>
        <v>2025000</v>
      </c>
    </row>
    <row r="17" spans="1:27" ht="23.25">
      <c r="A17" s="28">
        <v>51010070</v>
      </c>
      <c r="B17" s="29"/>
      <c r="C17" s="30"/>
      <c r="D17" s="30" t="s">
        <v>23</v>
      </c>
      <c r="E17" s="31"/>
      <c r="F17" s="293"/>
      <c r="G17" s="293"/>
      <c r="H17" s="293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>
        <f t="shared" si="0"/>
        <v>0</v>
      </c>
    </row>
    <row r="18" spans="1:27" ht="23.25">
      <c r="A18" s="28">
        <v>51010080</v>
      </c>
      <c r="B18" s="29"/>
      <c r="C18" s="30"/>
      <c r="D18" s="30" t="s">
        <v>24</v>
      </c>
      <c r="E18" s="31"/>
      <c r="F18" s="293"/>
      <c r="G18" s="293"/>
      <c r="H18" s="293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>
        <f t="shared" si="0"/>
        <v>0</v>
      </c>
    </row>
    <row r="19" spans="1:27" ht="23.25">
      <c r="A19" s="28">
        <v>51010090</v>
      </c>
      <c r="B19" s="29"/>
      <c r="C19" s="30"/>
      <c r="D19" s="30" t="s">
        <v>25</v>
      </c>
      <c r="E19" s="31"/>
      <c r="F19" s="293">
        <v>363000</v>
      </c>
      <c r="G19" s="293"/>
      <c r="H19" s="293"/>
      <c r="I19" s="294"/>
      <c r="J19" s="294"/>
      <c r="K19" s="294"/>
      <c r="L19" s="294"/>
      <c r="M19" s="294"/>
      <c r="N19" s="294">
        <v>477000</v>
      </c>
      <c r="O19" s="294"/>
      <c r="P19" s="294"/>
      <c r="Q19" s="294"/>
      <c r="R19" s="294"/>
      <c r="S19" s="294">
        <v>762000</v>
      </c>
      <c r="T19" s="294"/>
      <c r="U19" s="294"/>
      <c r="V19" s="294"/>
      <c r="W19" s="294">
        <v>329000</v>
      </c>
      <c r="X19" s="294"/>
      <c r="Y19" s="294"/>
      <c r="Z19" s="294"/>
      <c r="AA19" s="294">
        <f t="shared" si="0"/>
        <v>1931000</v>
      </c>
    </row>
    <row r="20" spans="1:27" ht="23.25">
      <c r="A20" s="28">
        <v>51010100</v>
      </c>
      <c r="B20" s="29"/>
      <c r="C20" s="30"/>
      <c r="D20" s="30" t="s">
        <v>26</v>
      </c>
      <c r="E20" s="31"/>
      <c r="F20" s="293">
        <v>145000</v>
      </c>
      <c r="G20" s="293"/>
      <c r="H20" s="293"/>
      <c r="I20" s="294"/>
      <c r="J20" s="294"/>
      <c r="K20" s="294"/>
      <c r="L20" s="294"/>
      <c r="M20" s="294"/>
      <c r="N20" s="294">
        <v>192000</v>
      </c>
      <c r="O20" s="294"/>
      <c r="P20" s="294"/>
      <c r="Q20" s="294"/>
      <c r="R20" s="294"/>
      <c r="S20" s="294">
        <v>305000</v>
      </c>
      <c r="T20" s="294"/>
      <c r="U20" s="294"/>
      <c r="V20" s="294"/>
      <c r="W20" s="294">
        <v>132000</v>
      </c>
      <c r="X20" s="294"/>
      <c r="Y20" s="294"/>
      <c r="Z20" s="294"/>
      <c r="AA20" s="294">
        <f t="shared" si="0"/>
        <v>774000</v>
      </c>
    </row>
    <row r="21" spans="1:27" ht="23.25">
      <c r="A21" s="28">
        <v>51010110</v>
      </c>
      <c r="B21" s="29"/>
      <c r="C21" s="30"/>
      <c r="D21" s="30" t="s">
        <v>27</v>
      </c>
      <c r="E21" s="31"/>
      <c r="F21" s="293"/>
      <c r="G21" s="293"/>
      <c r="H21" s="293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>
        <f t="shared" si="0"/>
        <v>0</v>
      </c>
    </row>
    <row r="22" spans="1:27" ht="23.25">
      <c r="A22" s="28">
        <v>51010120</v>
      </c>
      <c r="B22" s="29"/>
      <c r="C22" s="30"/>
      <c r="D22" s="30" t="s">
        <v>28</v>
      </c>
      <c r="E22" s="31"/>
      <c r="F22" s="293"/>
      <c r="G22" s="293"/>
      <c r="H22" s="293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>
        <f t="shared" si="0"/>
        <v>0</v>
      </c>
    </row>
    <row r="23" spans="1:27" ht="23.25">
      <c r="A23" s="28"/>
      <c r="B23" s="32"/>
      <c r="C23" s="22" t="s">
        <v>29</v>
      </c>
      <c r="D23" s="30"/>
      <c r="E23" s="31"/>
      <c r="F23" s="293"/>
      <c r="G23" s="293"/>
      <c r="H23" s="293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>
        <f t="shared" si="0"/>
        <v>0</v>
      </c>
    </row>
    <row r="24" spans="1:27" ht="23.25">
      <c r="A24" s="28">
        <v>51010130</v>
      </c>
      <c r="B24" s="32"/>
      <c r="C24" s="22"/>
      <c r="D24" s="30" t="s">
        <v>30</v>
      </c>
      <c r="E24" s="31"/>
      <c r="F24" s="293"/>
      <c r="G24" s="293"/>
      <c r="H24" s="293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>
        <f t="shared" si="0"/>
        <v>0</v>
      </c>
    </row>
    <row r="25" spans="1:27" ht="23.25">
      <c r="A25" s="28">
        <v>51011010</v>
      </c>
      <c r="B25" s="29"/>
      <c r="C25" s="30"/>
      <c r="D25" s="30" t="s">
        <v>31</v>
      </c>
      <c r="E25" s="31"/>
      <c r="F25" s="293"/>
      <c r="G25" s="293"/>
      <c r="H25" s="293"/>
      <c r="I25" s="294">
        <v>10000</v>
      </c>
      <c r="J25" s="294">
        <v>20000</v>
      </c>
      <c r="K25" s="294"/>
      <c r="L25" s="294"/>
      <c r="M25" s="294"/>
      <c r="N25" s="294"/>
      <c r="O25" s="294">
        <v>20000</v>
      </c>
      <c r="P25" s="294"/>
      <c r="Q25" s="294"/>
      <c r="R25" s="294"/>
      <c r="S25" s="294"/>
      <c r="T25" s="294">
        <v>10000</v>
      </c>
      <c r="U25" s="294"/>
      <c r="V25" s="294"/>
      <c r="W25" s="294"/>
      <c r="X25" s="294">
        <v>10000</v>
      </c>
      <c r="Y25" s="294"/>
      <c r="Z25" s="294"/>
      <c r="AA25" s="294">
        <f t="shared" si="0"/>
        <v>70000</v>
      </c>
    </row>
    <row r="26" spans="1:27" ht="23.25">
      <c r="A26" s="28">
        <v>51011020</v>
      </c>
      <c r="B26" s="29"/>
      <c r="C26" s="30"/>
      <c r="D26" s="30" t="s">
        <v>32</v>
      </c>
      <c r="E26" s="31"/>
      <c r="F26" s="293"/>
      <c r="G26" s="293"/>
      <c r="H26" s="293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>
        <f t="shared" si="0"/>
        <v>0</v>
      </c>
    </row>
    <row r="27" spans="1:27" ht="23.25">
      <c r="A27" s="28"/>
      <c r="B27" s="32"/>
      <c r="C27" s="22" t="s">
        <v>33</v>
      </c>
      <c r="D27" s="30"/>
      <c r="E27" s="31"/>
      <c r="F27" s="293"/>
      <c r="G27" s="293"/>
      <c r="H27" s="293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>
        <f t="shared" si="0"/>
        <v>0</v>
      </c>
    </row>
    <row r="28" spans="1:27" ht="23.25">
      <c r="A28" s="28">
        <v>51020010</v>
      </c>
      <c r="B28" s="29"/>
      <c r="C28" s="30"/>
      <c r="D28" s="30" t="s">
        <v>34</v>
      </c>
      <c r="E28" s="31"/>
      <c r="F28" s="293"/>
      <c r="G28" s="293"/>
      <c r="H28" s="293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>
        <f t="shared" si="0"/>
        <v>0</v>
      </c>
    </row>
    <row r="29" spans="1:27" ht="23.25">
      <c r="A29" s="33">
        <v>51020020</v>
      </c>
      <c r="B29" s="34"/>
      <c r="C29" s="35"/>
      <c r="D29" s="35" t="s">
        <v>35</v>
      </c>
      <c r="E29" s="36"/>
      <c r="F29" s="293"/>
      <c r="G29" s="293"/>
      <c r="H29" s="293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>
        <f t="shared" si="0"/>
        <v>0</v>
      </c>
    </row>
    <row r="30" spans="1:27" ht="23.25">
      <c r="A30" s="38"/>
      <c r="B30" s="39" t="s">
        <v>36</v>
      </c>
      <c r="C30" s="40"/>
      <c r="D30" s="40"/>
      <c r="E30" s="41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</row>
    <row r="31" spans="1:27" ht="23.25">
      <c r="A31" s="42"/>
      <c r="B31" s="43" t="s">
        <v>37</v>
      </c>
      <c r="C31" s="44"/>
      <c r="D31" s="44"/>
      <c r="E31" s="45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</row>
    <row r="32" spans="1:27" ht="23.25">
      <c r="A32" s="47"/>
      <c r="B32" s="48" t="s">
        <v>38</v>
      </c>
      <c r="C32" s="49"/>
      <c r="D32" s="49"/>
      <c r="E32" s="50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</row>
    <row r="33" spans="1:27" ht="23.25">
      <c r="A33" s="47"/>
      <c r="B33" s="48"/>
      <c r="C33" s="51" t="s">
        <v>39</v>
      </c>
      <c r="D33" s="51"/>
      <c r="E33" s="52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</row>
    <row r="34" spans="1:27" ht="23.25">
      <c r="A34" s="267">
        <v>52010010</v>
      </c>
      <c r="B34" s="268"/>
      <c r="C34" s="269"/>
      <c r="D34" s="269" t="s">
        <v>40</v>
      </c>
      <c r="E34" s="270"/>
      <c r="F34" s="297">
        <v>4042189.26</v>
      </c>
      <c r="G34" s="297">
        <v>2017932</v>
      </c>
      <c r="H34" s="297">
        <v>2183052</v>
      </c>
      <c r="I34" s="297">
        <v>7133556</v>
      </c>
      <c r="J34" s="297">
        <v>1070040</v>
      </c>
      <c r="K34" s="297">
        <v>2981388</v>
      </c>
      <c r="L34" s="297">
        <v>1992384</v>
      </c>
      <c r="M34" s="297">
        <v>968916</v>
      </c>
      <c r="N34" s="297">
        <v>2168940</v>
      </c>
      <c r="O34" s="297">
        <v>2733294</v>
      </c>
      <c r="P34" s="297">
        <v>2045472</v>
      </c>
      <c r="Q34" s="297">
        <v>3252553.26</v>
      </c>
      <c r="R34" s="297">
        <v>1543656</v>
      </c>
      <c r="S34" s="297">
        <v>1206396</v>
      </c>
      <c r="T34" s="297">
        <v>2588292</v>
      </c>
      <c r="U34" s="297">
        <v>2569903.38</v>
      </c>
      <c r="V34" s="297">
        <v>2069916</v>
      </c>
      <c r="W34" s="297">
        <v>1078944</v>
      </c>
      <c r="X34" s="297">
        <v>1927044</v>
      </c>
      <c r="Y34" s="297">
        <v>795336</v>
      </c>
      <c r="Z34" s="297">
        <v>1906152</v>
      </c>
      <c r="AA34" s="297">
        <f t="shared" ref="AA34:AA41" si="1">SUM(F34:Z34)</f>
        <v>48275355.899999999</v>
      </c>
    </row>
    <row r="35" spans="1:27" ht="23.25">
      <c r="A35" s="267">
        <v>52010020</v>
      </c>
      <c r="B35" s="268"/>
      <c r="C35" s="269"/>
      <c r="D35" s="275" t="s">
        <v>41</v>
      </c>
      <c r="E35" s="276"/>
      <c r="F35" s="297"/>
      <c r="G35" s="297">
        <v>163692</v>
      </c>
      <c r="H35" s="297">
        <v>451032</v>
      </c>
      <c r="I35" s="297">
        <v>1630416</v>
      </c>
      <c r="J35" s="297">
        <v>189684</v>
      </c>
      <c r="K35" s="297">
        <v>517476</v>
      </c>
      <c r="L35" s="297"/>
      <c r="M35" s="297">
        <v>421044</v>
      </c>
      <c r="N35" s="297"/>
      <c r="O35" s="297">
        <v>239484</v>
      </c>
      <c r="P35" s="297">
        <v>240252</v>
      </c>
      <c r="Q35" s="297">
        <v>240840</v>
      </c>
      <c r="R35" s="297">
        <v>175884</v>
      </c>
      <c r="S35" s="297">
        <v>241092</v>
      </c>
      <c r="T35" s="297">
        <v>238320</v>
      </c>
      <c r="U35" s="297">
        <v>188592</v>
      </c>
      <c r="V35" s="297">
        <v>240648</v>
      </c>
      <c r="W35" s="297"/>
      <c r="X35" s="297">
        <v>241224</v>
      </c>
      <c r="Y35" s="297">
        <v>239220</v>
      </c>
      <c r="Z35" s="297"/>
      <c r="AA35" s="297">
        <f t="shared" si="1"/>
        <v>5658900</v>
      </c>
    </row>
    <row r="36" spans="1:27" ht="23.25">
      <c r="A36" s="47">
        <v>52010030</v>
      </c>
      <c r="B36" s="53"/>
      <c r="C36" s="49"/>
      <c r="D36" s="49" t="s">
        <v>42</v>
      </c>
      <c r="E36" s="50"/>
      <c r="F36" s="294">
        <v>20000</v>
      </c>
      <c r="G36" s="294">
        <v>40000</v>
      </c>
      <c r="H36" s="294">
        <v>60000</v>
      </c>
      <c r="I36" s="294">
        <v>630000</v>
      </c>
      <c r="J36" s="294">
        <v>200000</v>
      </c>
      <c r="K36" s="294">
        <v>40000</v>
      </c>
      <c r="L36" s="294">
        <v>40000</v>
      </c>
      <c r="M36" s="294">
        <v>20000</v>
      </c>
      <c r="N36" s="294">
        <v>20000</v>
      </c>
      <c r="O36" s="294">
        <v>250000</v>
      </c>
      <c r="P36" s="294">
        <v>350000</v>
      </c>
      <c r="Q36" s="294">
        <v>100000</v>
      </c>
      <c r="R36" s="294">
        <v>100000</v>
      </c>
      <c r="S36" s="294">
        <v>20000</v>
      </c>
      <c r="T36" s="294">
        <v>220000</v>
      </c>
      <c r="U36" s="294">
        <v>250000</v>
      </c>
      <c r="V36" s="294">
        <v>80000</v>
      </c>
      <c r="W36" s="294">
        <v>20000</v>
      </c>
      <c r="X36" s="294">
        <v>250000</v>
      </c>
      <c r="Y36" s="294">
        <v>220000</v>
      </c>
      <c r="Z36" s="294">
        <v>70000</v>
      </c>
      <c r="AA36" s="294">
        <f t="shared" si="1"/>
        <v>3000000</v>
      </c>
    </row>
    <row r="37" spans="1:27" ht="23.25">
      <c r="A37" s="47">
        <v>52010040</v>
      </c>
      <c r="B37" s="53"/>
      <c r="C37" s="49"/>
      <c r="D37" s="49" t="s">
        <v>43</v>
      </c>
      <c r="E37" s="50"/>
      <c r="F37" s="294"/>
      <c r="G37" s="294"/>
      <c r="H37" s="294"/>
      <c r="I37" s="294"/>
      <c r="J37" s="294"/>
      <c r="K37" s="294"/>
      <c r="L37" s="294"/>
      <c r="M37" s="294"/>
      <c r="N37" s="294"/>
      <c r="O37" s="294">
        <v>120000</v>
      </c>
      <c r="P37" s="294">
        <v>60000</v>
      </c>
      <c r="Q37" s="294"/>
      <c r="R37" s="294">
        <v>150000</v>
      </c>
      <c r="S37" s="294"/>
      <c r="T37" s="294">
        <v>100000</v>
      </c>
      <c r="U37" s="294">
        <v>70000</v>
      </c>
      <c r="V37" s="294"/>
      <c r="W37" s="294"/>
      <c r="X37" s="294">
        <v>150000</v>
      </c>
      <c r="Y37" s="294">
        <v>60000</v>
      </c>
      <c r="Z37" s="294"/>
      <c r="AA37" s="294">
        <f t="shared" si="1"/>
        <v>710000</v>
      </c>
    </row>
    <row r="38" spans="1:27" ht="23.25">
      <c r="A38" s="271">
        <v>52010050</v>
      </c>
      <c r="B38" s="272"/>
      <c r="C38" s="273"/>
      <c r="D38" s="273" t="s">
        <v>44</v>
      </c>
      <c r="E38" s="274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>
        <f t="shared" si="1"/>
        <v>0</v>
      </c>
    </row>
    <row r="39" spans="1:27" ht="23.25">
      <c r="A39" s="271">
        <v>52010060</v>
      </c>
      <c r="B39" s="272"/>
      <c r="C39" s="273"/>
      <c r="D39" s="273" t="s">
        <v>45</v>
      </c>
      <c r="E39" s="274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>
        <f t="shared" si="1"/>
        <v>0</v>
      </c>
    </row>
    <row r="40" spans="1:27" ht="23.25">
      <c r="A40" s="267">
        <v>52010070</v>
      </c>
      <c r="B40" s="268"/>
      <c r="C40" s="269"/>
      <c r="D40" s="269" t="s">
        <v>46</v>
      </c>
      <c r="E40" s="270"/>
      <c r="F40" s="297"/>
      <c r="G40" s="297">
        <v>27000</v>
      </c>
      <c r="H40" s="297">
        <v>54000</v>
      </c>
      <c r="I40" s="297">
        <v>189000</v>
      </c>
      <c r="J40" s="297">
        <v>27000</v>
      </c>
      <c r="K40" s="297">
        <v>54000</v>
      </c>
      <c r="L40" s="297"/>
      <c r="M40" s="297">
        <v>54000</v>
      </c>
      <c r="N40" s="297"/>
      <c r="O40" s="297">
        <v>27000</v>
      </c>
      <c r="P40" s="297">
        <v>27000</v>
      </c>
      <c r="Q40" s="297">
        <v>27000</v>
      </c>
      <c r="R40" s="297">
        <v>27000</v>
      </c>
      <c r="S40" s="297">
        <v>27000</v>
      </c>
      <c r="T40" s="297">
        <v>27000</v>
      </c>
      <c r="U40" s="297">
        <v>27000</v>
      </c>
      <c r="V40" s="297">
        <v>27000</v>
      </c>
      <c r="W40" s="297"/>
      <c r="X40" s="297">
        <v>27000</v>
      </c>
      <c r="Y40" s="297">
        <v>27000</v>
      </c>
      <c r="Z40" s="297"/>
      <c r="AA40" s="297">
        <f t="shared" si="1"/>
        <v>675000</v>
      </c>
    </row>
    <row r="41" spans="1:27" ht="23.25">
      <c r="A41" s="47">
        <v>52010990</v>
      </c>
      <c r="B41" s="53"/>
      <c r="C41" s="49"/>
      <c r="D41" s="49" t="s">
        <v>47</v>
      </c>
      <c r="E41" s="50"/>
      <c r="F41" s="294">
        <v>30000</v>
      </c>
      <c r="G41" s="294">
        <v>9000</v>
      </c>
      <c r="H41" s="294">
        <v>6000</v>
      </c>
      <c r="I41" s="294">
        <v>5000</v>
      </c>
      <c r="J41" s="294">
        <v>5000</v>
      </c>
      <c r="K41" s="294">
        <v>10000</v>
      </c>
      <c r="L41" s="294">
        <v>3000</v>
      </c>
      <c r="M41" s="294">
        <v>4000</v>
      </c>
      <c r="N41" s="294">
        <v>4000</v>
      </c>
      <c r="O41" s="294">
        <v>8000</v>
      </c>
      <c r="P41" s="294">
        <v>10000</v>
      </c>
      <c r="Q41" s="294">
        <v>12000</v>
      </c>
      <c r="R41" s="294">
        <v>5000</v>
      </c>
      <c r="S41" s="294">
        <v>10000</v>
      </c>
      <c r="T41" s="294">
        <v>3000</v>
      </c>
      <c r="U41" s="294">
        <v>3000</v>
      </c>
      <c r="V41" s="294">
        <v>4000</v>
      </c>
      <c r="W41" s="294">
        <v>5000</v>
      </c>
      <c r="X41" s="294">
        <v>3000</v>
      </c>
      <c r="Y41" s="294">
        <v>3000</v>
      </c>
      <c r="Z41" s="294">
        <v>2000</v>
      </c>
      <c r="AA41" s="294">
        <f t="shared" si="1"/>
        <v>144000</v>
      </c>
    </row>
    <row r="42" spans="1:27" ht="23.25">
      <c r="A42" s="42"/>
      <c r="B42" s="43"/>
      <c r="C42" s="54" t="s">
        <v>48</v>
      </c>
      <c r="D42" s="44"/>
      <c r="E42" s="45"/>
      <c r="F42" s="294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</row>
    <row r="43" spans="1:27" ht="23.25">
      <c r="A43" s="47">
        <v>52011010</v>
      </c>
      <c r="B43" s="53"/>
      <c r="C43" s="49"/>
      <c r="D43" s="49" t="s">
        <v>49</v>
      </c>
      <c r="E43" s="50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>
        <f>SUM(F43:Z43)</f>
        <v>0</v>
      </c>
    </row>
    <row r="44" spans="1:27" ht="23.25">
      <c r="A44" s="267">
        <v>52011020</v>
      </c>
      <c r="B44" s="268"/>
      <c r="C44" s="269"/>
      <c r="D44" s="269" t="s">
        <v>50</v>
      </c>
      <c r="E44" s="270"/>
      <c r="F44" s="297">
        <v>436143.93</v>
      </c>
      <c r="G44" s="297">
        <v>216028.2</v>
      </c>
      <c r="H44" s="297">
        <v>226132.92</v>
      </c>
      <c r="I44" s="297">
        <v>731157.69</v>
      </c>
      <c r="J44" s="297">
        <v>96303.6</v>
      </c>
      <c r="K44" s="297">
        <v>303555.96000000002</v>
      </c>
      <c r="L44" s="297">
        <v>214513.2</v>
      </c>
      <c r="M44" s="297">
        <v>106580.76</v>
      </c>
      <c r="N44" s="297">
        <v>234934.56</v>
      </c>
      <c r="O44" s="297">
        <v>287337.48</v>
      </c>
      <c r="P44" s="297">
        <v>225001.92</v>
      </c>
      <c r="Q44" s="297">
        <v>348668.49</v>
      </c>
      <c r="R44" s="297">
        <v>161352.72</v>
      </c>
      <c r="S44" s="297">
        <v>126743.88</v>
      </c>
      <c r="T44" s="297">
        <v>270859.68</v>
      </c>
      <c r="U44" s="297">
        <v>277392.75</v>
      </c>
      <c r="V44" s="297">
        <v>220239.84</v>
      </c>
      <c r="W44" s="297">
        <v>112582.32</v>
      </c>
      <c r="X44" s="297">
        <v>198868.68</v>
      </c>
      <c r="Y44" s="297">
        <v>83593.919999999998</v>
      </c>
      <c r="Z44" s="297">
        <v>200755.8</v>
      </c>
      <c r="AA44" s="297">
        <f>SUM(F44:Z44)</f>
        <v>5078748.3</v>
      </c>
    </row>
    <row r="45" spans="1:27" ht="23.25">
      <c r="A45" s="42"/>
      <c r="B45" s="43"/>
      <c r="C45" s="54" t="s">
        <v>51</v>
      </c>
      <c r="D45" s="44"/>
      <c r="E45" s="45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</row>
    <row r="46" spans="1:27" ht="23.25">
      <c r="A46" s="267">
        <v>52012010</v>
      </c>
      <c r="B46" s="268"/>
      <c r="C46" s="269"/>
      <c r="D46" s="269" t="s">
        <v>52</v>
      </c>
      <c r="E46" s="270"/>
      <c r="F46" s="297"/>
      <c r="G46" s="297">
        <v>22800</v>
      </c>
      <c r="H46" s="297">
        <v>22800</v>
      </c>
      <c r="I46" s="297"/>
      <c r="J46" s="297">
        <v>22800</v>
      </c>
      <c r="K46" s="297"/>
      <c r="L46" s="297"/>
      <c r="M46" s="297"/>
      <c r="N46" s="297"/>
      <c r="O46" s="297"/>
      <c r="P46" s="297"/>
      <c r="Q46" s="297"/>
      <c r="R46" s="297"/>
      <c r="S46" s="297"/>
      <c r="T46" s="297">
        <v>22800</v>
      </c>
      <c r="U46" s="297"/>
      <c r="V46" s="297"/>
      <c r="W46" s="297"/>
      <c r="X46" s="297"/>
      <c r="Y46" s="297"/>
      <c r="Z46" s="297"/>
      <c r="AA46" s="297">
        <f t="shared" ref="AA46:AA53" si="2">SUM(F46:Z46)</f>
        <v>91200</v>
      </c>
    </row>
    <row r="47" spans="1:27" ht="23.25">
      <c r="A47" s="47">
        <v>52012020</v>
      </c>
      <c r="B47" s="53"/>
      <c r="C47" s="49"/>
      <c r="D47" s="49" t="s">
        <v>53</v>
      </c>
      <c r="E47" s="50"/>
      <c r="F47" s="294"/>
      <c r="G47" s="294"/>
      <c r="H47" s="294"/>
      <c r="I47" s="294">
        <v>470000</v>
      </c>
      <c r="J47" s="294"/>
      <c r="K47" s="294"/>
      <c r="L47" s="294"/>
      <c r="M47" s="294"/>
      <c r="N47" s="294"/>
      <c r="O47" s="294">
        <v>80000</v>
      </c>
      <c r="P47" s="294"/>
      <c r="Q47" s="294"/>
      <c r="R47" s="294"/>
      <c r="S47" s="294"/>
      <c r="T47" s="294">
        <v>20000</v>
      </c>
      <c r="U47" s="294"/>
      <c r="V47" s="294"/>
      <c r="W47" s="294"/>
      <c r="X47" s="294">
        <v>70000</v>
      </c>
      <c r="Y47" s="294"/>
      <c r="Z47" s="294"/>
      <c r="AA47" s="294">
        <f t="shared" si="2"/>
        <v>640000</v>
      </c>
    </row>
    <row r="48" spans="1:27" ht="23.25">
      <c r="A48" s="42">
        <v>52012030</v>
      </c>
      <c r="B48" s="55"/>
      <c r="C48" s="44"/>
      <c r="D48" s="44" t="s">
        <v>54</v>
      </c>
      <c r="E48" s="45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>
        <f t="shared" si="2"/>
        <v>0</v>
      </c>
    </row>
    <row r="49" spans="1:27" ht="23.25">
      <c r="A49" s="47">
        <v>52012040</v>
      </c>
      <c r="B49" s="53"/>
      <c r="C49" s="49"/>
      <c r="D49" s="49" t="s">
        <v>55</v>
      </c>
      <c r="E49" s="50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>
        <f t="shared" si="2"/>
        <v>0</v>
      </c>
    </row>
    <row r="50" spans="1:27" ht="23.25">
      <c r="A50" s="47">
        <v>52012050</v>
      </c>
      <c r="B50" s="53"/>
      <c r="C50" s="49"/>
      <c r="D50" s="49" t="s">
        <v>56</v>
      </c>
      <c r="E50" s="50"/>
      <c r="F50" s="294"/>
      <c r="G50" s="294"/>
      <c r="H50" s="294"/>
      <c r="I50" s="294">
        <v>426715.88</v>
      </c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>
        <f t="shared" si="2"/>
        <v>426715.88</v>
      </c>
    </row>
    <row r="51" spans="1:27" ht="23.25">
      <c r="A51" s="56">
        <v>52012060</v>
      </c>
      <c r="B51" s="53"/>
      <c r="C51" s="49"/>
      <c r="D51" s="49" t="s">
        <v>57</v>
      </c>
      <c r="E51" s="50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>
        <f t="shared" si="2"/>
        <v>0</v>
      </c>
    </row>
    <row r="52" spans="1:27" ht="23.25">
      <c r="A52" s="57">
        <v>52012070</v>
      </c>
      <c r="B52" s="53"/>
      <c r="C52" s="49"/>
      <c r="D52" s="50" t="s">
        <v>58</v>
      </c>
      <c r="E52" s="50"/>
      <c r="F52" s="294">
        <v>22000</v>
      </c>
      <c r="G52" s="294"/>
      <c r="H52" s="294"/>
      <c r="I52" s="294"/>
      <c r="J52" s="294"/>
      <c r="K52" s="294"/>
      <c r="L52" s="294"/>
      <c r="M52" s="294"/>
      <c r="N52" s="294">
        <v>12000</v>
      </c>
      <c r="O52" s="294"/>
      <c r="P52" s="294"/>
      <c r="Q52" s="294"/>
      <c r="R52" s="294">
        <v>5000</v>
      </c>
      <c r="S52" s="294">
        <v>12000</v>
      </c>
      <c r="T52" s="294"/>
      <c r="U52" s="294"/>
      <c r="V52" s="294"/>
      <c r="W52" s="294">
        <v>12000</v>
      </c>
      <c r="X52" s="294"/>
      <c r="Y52" s="294"/>
      <c r="Z52" s="294"/>
      <c r="AA52" s="294">
        <f t="shared" si="2"/>
        <v>63000</v>
      </c>
    </row>
    <row r="53" spans="1:27" ht="23.25">
      <c r="A53" s="47">
        <v>52012990</v>
      </c>
      <c r="B53" s="53"/>
      <c r="C53" s="49"/>
      <c r="D53" s="49" t="s">
        <v>59</v>
      </c>
      <c r="E53" s="50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>
        <f t="shared" si="2"/>
        <v>0</v>
      </c>
    </row>
    <row r="54" spans="1:27" ht="23.25">
      <c r="A54" s="47"/>
      <c r="B54" s="53"/>
      <c r="C54" s="51" t="s">
        <v>60</v>
      </c>
      <c r="D54" s="49"/>
      <c r="E54" s="50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</row>
    <row r="55" spans="1:27" ht="23.25">
      <c r="A55" s="271">
        <v>52013010</v>
      </c>
      <c r="B55" s="272"/>
      <c r="C55" s="273"/>
      <c r="D55" s="273" t="s">
        <v>61</v>
      </c>
      <c r="E55" s="274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>
        <f>SUM(F55:Z55)</f>
        <v>0</v>
      </c>
    </row>
    <row r="56" spans="1:27" ht="23.25">
      <c r="A56" s="271">
        <v>52013020</v>
      </c>
      <c r="B56" s="272"/>
      <c r="C56" s="273"/>
      <c r="D56" s="273" t="s">
        <v>62</v>
      </c>
      <c r="E56" s="274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</row>
    <row r="57" spans="1:27" ht="23.25">
      <c r="A57" s="271">
        <v>52013030</v>
      </c>
      <c r="B57" s="272"/>
      <c r="C57" s="273"/>
      <c r="D57" s="273" t="s">
        <v>63</v>
      </c>
      <c r="E57" s="274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</row>
    <row r="58" spans="1:27" ht="23.25">
      <c r="A58" s="47"/>
      <c r="B58" s="48" t="s">
        <v>64</v>
      </c>
      <c r="C58" s="49"/>
      <c r="D58" s="49"/>
      <c r="E58" s="50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</row>
    <row r="59" spans="1:27" ht="23.25">
      <c r="A59" s="47"/>
      <c r="B59" s="53"/>
      <c r="C59" s="51" t="s">
        <v>65</v>
      </c>
      <c r="D59" s="49"/>
      <c r="E59" s="50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</row>
    <row r="60" spans="1:27" ht="23.25">
      <c r="A60" s="267">
        <v>52020010</v>
      </c>
      <c r="B60" s="268"/>
      <c r="C60" s="269"/>
      <c r="D60" s="269" t="s">
        <v>66</v>
      </c>
      <c r="E60" s="270"/>
      <c r="F60" s="297">
        <v>456690.3</v>
      </c>
      <c r="G60" s="297">
        <v>392335.8</v>
      </c>
      <c r="H60" s="297">
        <v>398638.32</v>
      </c>
      <c r="I60" s="297">
        <v>1525091.76</v>
      </c>
      <c r="J60" s="297">
        <v>229852.56</v>
      </c>
      <c r="K60" s="297">
        <v>506565.36</v>
      </c>
      <c r="L60" s="297">
        <v>295786.08</v>
      </c>
      <c r="M60" s="297">
        <v>123031.44</v>
      </c>
      <c r="N60" s="297">
        <v>319890.48</v>
      </c>
      <c r="O60" s="297">
        <v>475597.74</v>
      </c>
      <c r="P60" s="297">
        <v>369094.32</v>
      </c>
      <c r="Q60" s="297">
        <v>551415.9</v>
      </c>
      <c r="R60" s="297">
        <v>336110.88</v>
      </c>
      <c r="S60" s="297">
        <v>187018.2</v>
      </c>
      <c r="T60" s="297">
        <v>427021.44</v>
      </c>
      <c r="U60" s="297">
        <v>352602.6</v>
      </c>
      <c r="V60" s="297">
        <v>359717.52</v>
      </c>
      <c r="W60" s="297">
        <v>189340.2</v>
      </c>
      <c r="X60" s="297">
        <v>385834.08</v>
      </c>
      <c r="Y60" s="297">
        <v>163853.76000000001</v>
      </c>
      <c r="Z60" s="297">
        <v>396869.4</v>
      </c>
      <c r="AA60" s="297">
        <f t="shared" ref="AA60:AA86" si="3">SUM(F60:Z60)</f>
        <v>8442358.1400000006</v>
      </c>
    </row>
    <row r="61" spans="1:27" ht="23.25">
      <c r="A61" s="47">
        <v>52020020</v>
      </c>
      <c r="B61" s="53"/>
      <c r="C61" s="49"/>
      <c r="D61" s="49" t="s">
        <v>67</v>
      </c>
      <c r="E61" s="50"/>
      <c r="F61" s="294"/>
      <c r="G61" s="294"/>
      <c r="H61" s="294">
        <v>3000</v>
      </c>
      <c r="I61" s="294">
        <v>3000</v>
      </c>
      <c r="J61" s="294"/>
      <c r="K61" s="294"/>
      <c r="L61" s="294"/>
      <c r="M61" s="294"/>
      <c r="N61" s="294"/>
      <c r="O61" s="294">
        <v>3000</v>
      </c>
      <c r="P61" s="294"/>
      <c r="Q61" s="294"/>
      <c r="R61" s="294">
        <v>3000</v>
      </c>
      <c r="S61" s="294"/>
      <c r="T61" s="294">
        <v>3000</v>
      </c>
      <c r="U61" s="294"/>
      <c r="V61" s="294"/>
      <c r="W61" s="294"/>
      <c r="X61" s="294">
        <v>3000</v>
      </c>
      <c r="Y61" s="294"/>
      <c r="Z61" s="294"/>
      <c r="AA61" s="294">
        <f t="shared" si="3"/>
        <v>18000</v>
      </c>
    </row>
    <row r="62" spans="1:27" ht="23.25">
      <c r="A62" s="47">
        <v>52020030</v>
      </c>
      <c r="B62" s="53"/>
      <c r="C62" s="49"/>
      <c r="D62" s="49" t="s">
        <v>68</v>
      </c>
      <c r="E62" s="50"/>
      <c r="F62" s="294">
        <v>60000</v>
      </c>
      <c r="G62" s="294">
        <v>10000</v>
      </c>
      <c r="H62" s="294">
        <v>20000</v>
      </c>
      <c r="I62" s="294">
        <v>40000</v>
      </c>
      <c r="J62" s="294">
        <v>10000</v>
      </c>
      <c r="K62" s="294">
        <v>20000</v>
      </c>
      <c r="L62" s="294">
        <v>5000</v>
      </c>
      <c r="M62" s="294">
        <v>5000</v>
      </c>
      <c r="N62" s="294">
        <v>5000</v>
      </c>
      <c r="O62" s="294">
        <v>20000</v>
      </c>
      <c r="P62" s="294">
        <v>75000</v>
      </c>
      <c r="Q62" s="294">
        <v>15000</v>
      </c>
      <c r="R62" s="294">
        <v>20000</v>
      </c>
      <c r="S62" s="294">
        <v>20000</v>
      </c>
      <c r="T62" s="294">
        <v>25000</v>
      </c>
      <c r="U62" s="294">
        <v>10000</v>
      </c>
      <c r="V62" s="294">
        <v>10000</v>
      </c>
      <c r="W62" s="294">
        <v>10000</v>
      </c>
      <c r="X62" s="294">
        <v>10000</v>
      </c>
      <c r="Y62" s="294">
        <v>25000</v>
      </c>
      <c r="Z62" s="294">
        <v>10000</v>
      </c>
      <c r="AA62" s="294">
        <f t="shared" si="3"/>
        <v>425000</v>
      </c>
    </row>
    <row r="63" spans="1:27" ht="23.25">
      <c r="A63" s="267">
        <v>52020040</v>
      </c>
      <c r="B63" s="268"/>
      <c r="C63" s="269"/>
      <c r="D63" s="269" t="s">
        <v>69</v>
      </c>
      <c r="E63" s="270"/>
      <c r="F63" s="297">
        <v>4000</v>
      </c>
      <c r="G63" s="297">
        <v>18000</v>
      </c>
      <c r="H63" s="297">
        <v>18000</v>
      </c>
      <c r="I63" s="297">
        <v>53000</v>
      </c>
      <c r="J63" s="297">
        <v>18000</v>
      </c>
      <c r="K63" s="297">
        <v>12000</v>
      </c>
      <c r="L63" s="297"/>
      <c r="M63" s="297"/>
      <c r="N63" s="297">
        <v>6000</v>
      </c>
      <c r="O63" s="297">
        <v>24000</v>
      </c>
      <c r="P63" s="297">
        <v>24000</v>
      </c>
      <c r="Q63" s="297">
        <v>6000</v>
      </c>
      <c r="R63" s="297"/>
      <c r="S63" s="297"/>
      <c r="T63" s="297">
        <v>12000</v>
      </c>
      <c r="U63" s="297">
        <v>10500</v>
      </c>
      <c r="V63" s="297"/>
      <c r="W63" s="297">
        <v>6000</v>
      </c>
      <c r="X63" s="297">
        <v>12000</v>
      </c>
      <c r="Y63" s="297"/>
      <c r="Z63" s="297">
        <v>6000</v>
      </c>
      <c r="AA63" s="297">
        <f t="shared" si="3"/>
        <v>229500</v>
      </c>
    </row>
    <row r="64" spans="1:27" ht="23.25">
      <c r="A64" s="47">
        <v>52020990</v>
      </c>
      <c r="B64" s="53"/>
      <c r="C64" s="49"/>
      <c r="D64" s="49" t="s">
        <v>70</v>
      </c>
      <c r="E64" s="50"/>
      <c r="F64" s="294">
        <v>10000</v>
      </c>
      <c r="G64" s="294"/>
      <c r="H64" s="294"/>
      <c r="I64" s="294"/>
      <c r="J64" s="294"/>
      <c r="K64" s="294"/>
      <c r="L64" s="294"/>
      <c r="M64" s="294"/>
      <c r="N64" s="294">
        <v>5000</v>
      </c>
      <c r="O64" s="294"/>
      <c r="P64" s="294"/>
      <c r="Q64" s="294"/>
      <c r="R64" s="294">
        <v>4000</v>
      </c>
      <c r="S64" s="294">
        <v>5000</v>
      </c>
      <c r="T64" s="294"/>
      <c r="U64" s="294"/>
      <c r="V64" s="294"/>
      <c r="W64" s="294">
        <v>5000</v>
      </c>
      <c r="X64" s="294"/>
      <c r="Y64" s="294"/>
      <c r="Z64" s="294"/>
      <c r="AA64" s="294">
        <f t="shared" si="3"/>
        <v>29000</v>
      </c>
    </row>
    <row r="65" spans="1:27" ht="23.25">
      <c r="A65" s="42"/>
      <c r="B65" s="55"/>
      <c r="C65" s="54" t="s">
        <v>71</v>
      </c>
      <c r="D65" s="44"/>
      <c r="E65" s="45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>
        <f t="shared" si="3"/>
        <v>0</v>
      </c>
    </row>
    <row r="66" spans="1:27" ht="23.25">
      <c r="A66" s="267">
        <v>52021010</v>
      </c>
      <c r="B66" s="268"/>
      <c r="C66" s="269"/>
      <c r="D66" s="269" t="s">
        <v>72</v>
      </c>
      <c r="E66" s="270"/>
      <c r="F66" s="297">
        <v>93000</v>
      </c>
      <c r="G66" s="297">
        <v>74400</v>
      </c>
      <c r="H66" s="297">
        <v>74400</v>
      </c>
      <c r="I66" s="297">
        <v>372000</v>
      </c>
      <c r="J66" s="297">
        <v>74400</v>
      </c>
      <c r="K66" s="297">
        <v>130200</v>
      </c>
      <c r="L66" s="297">
        <v>55800</v>
      </c>
      <c r="M66" s="297">
        <v>18600</v>
      </c>
      <c r="N66" s="297">
        <v>55800</v>
      </c>
      <c r="O66" s="297">
        <v>93000</v>
      </c>
      <c r="P66" s="297">
        <v>55800</v>
      </c>
      <c r="Q66" s="297">
        <v>111600</v>
      </c>
      <c r="R66" s="297">
        <v>74400</v>
      </c>
      <c r="S66" s="297">
        <v>37200</v>
      </c>
      <c r="T66" s="297">
        <v>93000</v>
      </c>
      <c r="U66" s="297">
        <v>74400</v>
      </c>
      <c r="V66" s="297">
        <v>74400</v>
      </c>
      <c r="W66" s="297">
        <v>37200</v>
      </c>
      <c r="X66" s="297">
        <v>93000</v>
      </c>
      <c r="Y66" s="297">
        <v>37200</v>
      </c>
      <c r="Z66" s="297">
        <v>74400</v>
      </c>
      <c r="AA66" s="297">
        <f t="shared" si="3"/>
        <v>1804200</v>
      </c>
    </row>
    <row r="67" spans="1:27" ht="23.25">
      <c r="A67" s="267">
        <v>52021020</v>
      </c>
      <c r="B67" s="268"/>
      <c r="C67" s="269"/>
      <c r="D67" s="269" t="s">
        <v>73</v>
      </c>
      <c r="E67" s="270"/>
      <c r="F67" s="297">
        <v>95000</v>
      </c>
      <c r="G67" s="297">
        <v>76000</v>
      </c>
      <c r="H67" s="297">
        <v>76000</v>
      </c>
      <c r="I67" s="297">
        <v>380000</v>
      </c>
      <c r="J67" s="297">
        <v>76000</v>
      </c>
      <c r="K67" s="297">
        <v>133000</v>
      </c>
      <c r="L67" s="297">
        <v>57000</v>
      </c>
      <c r="M67" s="297">
        <v>19000</v>
      </c>
      <c r="N67" s="297">
        <v>57000</v>
      </c>
      <c r="O67" s="297">
        <v>95000</v>
      </c>
      <c r="P67" s="297">
        <v>57000</v>
      </c>
      <c r="Q67" s="297">
        <v>114000</v>
      </c>
      <c r="R67" s="297">
        <v>76000</v>
      </c>
      <c r="S67" s="297">
        <v>38000</v>
      </c>
      <c r="T67" s="297">
        <v>95000</v>
      </c>
      <c r="U67" s="297">
        <v>76000</v>
      </c>
      <c r="V67" s="297">
        <v>76000</v>
      </c>
      <c r="W67" s="297">
        <v>38000</v>
      </c>
      <c r="X67" s="297">
        <v>95000</v>
      </c>
      <c r="Y67" s="297">
        <v>38000</v>
      </c>
      <c r="Z67" s="297">
        <v>76000</v>
      </c>
      <c r="AA67" s="297">
        <f t="shared" si="3"/>
        <v>1843000</v>
      </c>
    </row>
    <row r="68" spans="1:27" ht="23.25">
      <c r="A68" s="42"/>
      <c r="B68" s="55"/>
      <c r="C68" s="54" t="s">
        <v>74</v>
      </c>
      <c r="D68" s="44"/>
      <c r="E68" s="45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4">
        <f t="shared" si="3"/>
        <v>0</v>
      </c>
    </row>
    <row r="69" spans="1:27" ht="23.25">
      <c r="A69" s="47">
        <v>52022010</v>
      </c>
      <c r="B69" s="53"/>
      <c r="C69" s="49"/>
      <c r="D69" s="49" t="s">
        <v>75</v>
      </c>
      <c r="E69" s="50"/>
      <c r="F69" s="294">
        <v>3000</v>
      </c>
      <c r="G69" s="294">
        <v>5000</v>
      </c>
      <c r="H69" s="294">
        <v>5000</v>
      </c>
      <c r="I69" s="294">
        <v>5000</v>
      </c>
      <c r="J69" s="294">
        <v>5000</v>
      </c>
      <c r="K69" s="294">
        <v>8000</v>
      </c>
      <c r="L69" s="294">
        <v>3000</v>
      </c>
      <c r="M69" s="294">
        <v>3000</v>
      </c>
      <c r="N69" s="294">
        <v>3000</v>
      </c>
      <c r="O69" s="294">
        <v>5000</v>
      </c>
      <c r="P69" s="294">
        <v>5000</v>
      </c>
      <c r="Q69" s="294">
        <v>5000</v>
      </c>
      <c r="R69" s="294">
        <v>5000</v>
      </c>
      <c r="S69" s="294">
        <v>3000</v>
      </c>
      <c r="T69" s="294">
        <v>5000</v>
      </c>
      <c r="U69" s="294">
        <v>5000</v>
      </c>
      <c r="V69" s="294">
        <v>5000</v>
      </c>
      <c r="W69" s="294">
        <v>3000</v>
      </c>
      <c r="X69" s="294">
        <v>5000</v>
      </c>
      <c r="Y69" s="294">
        <v>3000</v>
      </c>
      <c r="Z69" s="294">
        <v>3000</v>
      </c>
      <c r="AA69" s="294">
        <f t="shared" si="3"/>
        <v>92000</v>
      </c>
    </row>
    <row r="70" spans="1:27" ht="23.25">
      <c r="A70" s="47">
        <v>52022020</v>
      </c>
      <c r="B70" s="53"/>
      <c r="C70" s="49"/>
      <c r="D70" s="49" t="s">
        <v>76</v>
      </c>
      <c r="E70" s="50"/>
      <c r="F70" s="294">
        <v>30000</v>
      </c>
      <c r="G70" s="294">
        <v>10000</v>
      </c>
      <c r="H70" s="294">
        <v>10000</v>
      </c>
      <c r="I70" s="294">
        <v>170000</v>
      </c>
      <c r="J70" s="294">
        <v>20000</v>
      </c>
      <c r="K70" s="294">
        <v>15000</v>
      </c>
      <c r="L70" s="294">
        <v>10000</v>
      </c>
      <c r="M70" s="294">
        <v>10000</v>
      </c>
      <c r="N70" s="294">
        <v>10000</v>
      </c>
      <c r="O70" s="294">
        <v>270000</v>
      </c>
      <c r="P70" s="294">
        <v>10000</v>
      </c>
      <c r="Q70" s="294">
        <v>10000</v>
      </c>
      <c r="R70" s="294">
        <v>10000</v>
      </c>
      <c r="S70" s="294">
        <v>5000</v>
      </c>
      <c r="T70" s="294">
        <v>60000</v>
      </c>
      <c r="U70" s="294">
        <v>5000</v>
      </c>
      <c r="V70" s="294">
        <v>5000</v>
      </c>
      <c r="W70" s="294">
        <v>5000</v>
      </c>
      <c r="X70" s="294">
        <v>120000</v>
      </c>
      <c r="Y70" s="294">
        <v>5000</v>
      </c>
      <c r="Z70" s="294">
        <v>5000</v>
      </c>
      <c r="AA70" s="294">
        <f t="shared" si="3"/>
        <v>795000</v>
      </c>
    </row>
    <row r="71" spans="1:27" ht="23.25">
      <c r="A71" s="47">
        <v>52022030</v>
      </c>
      <c r="B71" s="53"/>
      <c r="C71" s="49"/>
      <c r="D71" s="49" t="s">
        <v>77</v>
      </c>
      <c r="E71" s="50"/>
      <c r="F71" s="294">
        <v>35000</v>
      </c>
      <c r="G71" s="294">
        <v>15000</v>
      </c>
      <c r="H71" s="294">
        <v>15000</v>
      </c>
      <c r="I71" s="294">
        <v>250000</v>
      </c>
      <c r="J71" s="294">
        <v>25000</v>
      </c>
      <c r="K71" s="294">
        <v>25000</v>
      </c>
      <c r="L71" s="294">
        <v>15000</v>
      </c>
      <c r="M71" s="294">
        <v>15000</v>
      </c>
      <c r="N71" s="294">
        <v>15000</v>
      </c>
      <c r="O71" s="294">
        <v>500000</v>
      </c>
      <c r="P71" s="294">
        <v>15000</v>
      </c>
      <c r="Q71" s="294">
        <v>15000</v>
      </c>
      <c r="R71" s="294">
        <v>15000</v>
      </c>
      <c r="S71" s="294">
        <v>10000</v>
      </c>
      <c r="T71" s="294">
        <v>120000</v>
      </c>
      <c r="U71" s="294">
        <v>10000</v>
      </c>
      <c r="V71" s="294">
        <v>7000</v>
      </c>
      <c r="W71" s="294">
        <v>10000</v>
      </c>
      <c r="X71" s="294">
        <v>205000</v>
      </c>
      <c r="Y71" s="294">
        <v>8000</v>
      </c>
      <c r="Z71" s="294">
        <v>6000</v>
      </c>
      <c r="AA71" s="294">
        <f t="shared" si="3"/>
        <v>1331000</v>
      </c>
    </row>
    <row r="72" spans="1:27" ht="23.25">
      <c r="A72" s="47">
        <v>52022050</v>
      </c>
      <c r="B72" s="53"/>
      <c r="C72" s="49"/>
      <c r="D72" s="49" t="s">
        <v>78</v>
      </c>
      <c r="E72" s="50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>
        <f t="shared" si="3"/>
        <v>0</v>
      </c>
    </row>
    <row r="73" spans="1:27" ht="23.25">
      <c r="A73" s="277">
        <v>52022060</v>
      </c>
      <c r="B73" s="268"/>
      <c r="C73" s="269"/>
      <c r="D73" s="269" t="s">
        <v>79</v>
      </c>
      <c r="E73" s="270"/>
      <c r="F73" s="297"/>
      <c r="G73" s="297">
        <v>1000</v>
      </c>
      <c r="H73" s="297">
        <v>2000</v>
      </c>
      <c r="I73" s="297">
        <v>7000</v>
      </c>
      <c r="J73" s="297">
        <v>1000</v>
      </c>
      <c r="K73" s="297">
        <v>2000</v>
      </c>
      <c r="L73" s="297"/>
      <c r="M73" s="297">
        <v>2000</v>
      </c>
      <c r="N73" s="297"/>
      <c r="O73" s="297">
        <v>1000</v>
      </c>
      <c r="P73" s="297">
        <v>1000</v>
      </c>
      <c r="Q73" s="297">
        <v>1000</v>
      </c>
      <c r="R73" s="297">
        <v>1000</v>
      </c>
      <c r="S73" s="297">
        <v>1000</v>
      </c>
      <c r="T73" s="297">
        <v>1000</v>
      </c>
      <c r="U73" s="297">
        <v>1000</v>
      </c>
      <c r="V73" s="297">
        <v>1000</v>
      </c>
      <c r="W73" s="297"/>
      <c r="X73" s="297">
        <v>1000</v>
      </c>
      <c r="Y73" s="297">
        <v>1000</v>
      </c>
      <c r="Z73" s="297"/>
      <c r="AA73" s="297">
        <f t="shared" si="3"/>
        <v>25000</v>
      </c>
    </row>
    <row r="74" spans="1:27" ht="23.25">
      <c r="A74" s="277">
        <v>52022070</v>
      </c>
      <c r="B74" s="268"/>
      <c r="C74" s="269"/>
      <c r="D74" s="269" t="s">
        <v>80</v>
      </c>
      <c r="E74" s="270"/>
      <c r="F74" s="297"/>
      <c r="G74" s="297">
        <v>1000</v>
      </c>
      <c r="H74" s="297">
        <v>2000</v>
      </c>
      <c r="I74" s="297">
        <v>7000</v>
      </c>
      <c r="J74" s="297">
        <v>1000</v>
      </c>
      <c r="K74" s="297">
        <v>2000</v>
      </c>
      <c r="L74" s="297"/>
      <c r="M74" s="297">
        <v>2000</v>
      </c>
      <c r="N74" s="297"/>
      <c r="O74" s="297">
        <v>1000</v>
      </c>
      <c r="P74" s="297">
        <v>1000</v>
      </c>
      <c r="Q74" s="297">
        <v>1000</v>
      </c>
      <c r="R74" s="297">
        <v>1000</v>
      </c>
      <c r="S74" s="297">
        <v>1000</v>
      </c>
      <c r="T74" s="297">
        <v>1000</v>
      </c>
      <c r="U74" s="297">
        <v>1000</v>
      </c>
      <c r="V74" s="297">
        <v>1000</v>
      </c>
      <c r="W74" s="297"/>
      <c r="X74" s="297">
        <v>1000</v>
      </c>
      <c r="Y74" s="297">
        <v>1000</v>
      </c>
      <c r="Z74" s="297"/>
      <c r="AA74" s="297">
        <f t="shared" si="3"/>
        <v>25000</v>
      </c>
    </row>
    <row r="75" spans="1:27" ht="23.25">
      <c r="A75" s="277">
        <v>52022080</v>
      </c>
      <c r="B75" s="268"/>
      <c r="C75" s="269"/>
      <c r="D75" s="269" t="s">
        <v>81</v>
      </c>
      <c r="E75" s="270"/>
      <c r="F75" s="297"/>
      <c r="G75" s="297">
        <v>1000</v>
      </c>
      <c r="H75" s="297">
        <v>2000</v>
      </c>
      <c r="I75" s="297">
        <v>7000</v>
      </c>
      <c r="J75" s="297">
        <v>1000</v>
      </c>
      <c r="K75" s="297">
        <v>2000</v>
      </c>
      <c r="L75" s="297"/>
      <c r="M75" s="297">
        <v>2000</v>
      </c>
      <c r="N75" s="297"/>
      <c r="O75" s="297">
        <v>1000</v>
      </c>
      <c r="P75" s="297">
        <v>1000</v>
      </c>
      <c r="Q75" s="297">
        <v>1000</v>
      </c>
      <c r="R75" s="297">
        <v>1000</v>
      </c>
      <c r="S75" s="297">
        <v>1000</v>
      </c>
      <c r="T75" s="297">
        <v>1000</v>
      </c>
      <c r="U75" s="297">
        <v>1000</v>
      </c>
      <c r="V75" s="297">
        <v>1000</v>
      </c>
      <c r="W75" s="297"/>
      <c r="X75" s="297">
        <v>1000</v>
      </c>
      <c r="Y75" s="297">
        <v>1000</v>
      </c>
      <c r="Z75" s="297"/>
      <c r="AA75" s="297">
        <f t="shared" si="3"/>
        <v>25000</v>
      </c>
    </row>
    <row r="76" spans="1:27" ht="23.25">
      <c r="A76" s="42"/>
      <c r="B76" s="55"/>
      <c r="C76" s="54" t="s">
        <v>82</v>
      </c>
      <c r="D76" s="44"/>
      <c r="E76" s="45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>
        <f t="shared" si="3"/>
        <v>0</v>
      </c>
    </row>
    <row r="77" spans="1:27" ht="23.25">
      <c r="A77" s="47">
        <v>52029010</v>
      </c>
      <c r="B77" s="53"/>
      <c r="C77" s="49"/>
      <c r="D77" s="49" t="s">
        <v>83</v>
      </c>
      <c r="E77" s="50"/>
      <c r="F77" s="294">
        <v>216000</v>
      </c>
      <c r="G77" s="294"/>
      <c r="H77" s="294"/>
      <c r="I77" s="294"/>
      <c r="J77" s="294"/>
      <c r="K77" s="294"/>
      <c r="L77" s="294"/>
      <c r="M77" s="294"/>
      <c r="N77" s="294">
        <v>80000</v>
      </c>
      <c r="O77" s="294"/>
      <c r="P77" s="294"/>
      <c r="Q77" s="294"/>
      <c r="R77" s="294">
        <v>48000</v>
      </c>
      <c r="S77" s="294">
        <v>80000</v>
      </c>
      <c r="T77" s="294"/>
      <c r="U77" s="294"/>
      <c r="V77" s="294"/>
      <c r="W77" s="294">
        <v>120000</v>
      </c>
      <c r="X77" s="294"/>
      <c r="Y77" s="294"/>
      <c r="Z77" s="294"/>
      <c r="AA77" s="294">
        <f t="shared" si="3"/>
        <v>544000</v>
      </c>
    </row>
    <row r="78" spans="1:27" ht="23.25">
      <c r="A78" s="47">
        <v>52029990</v>
      </c>
      <c r="B78" s="53"/>
      <c r="C78" s="49"/>
      <c r="D78" s="49" t="s">
        <v>84</v>
      </c>
      <c r="E78" s="50"/>
      <c r="F78" s="294">
        <v>21.78</v>
      </c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>
        <f t="shared" si="3"/>
        <v>21.78</v>
      </c>
    </row>
    <row r="79" spans="1:27" ht="23.25">
      <c r="A79" s="47"/>
      <c r="B79" s="48" t="s">
        <v>85</v>
      </c>
      <c r="C79" s="49"/>
      <c r="D79" s="49"/>
      <c r="E79" s="50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>
        <f t="shared" si="3"/>
        <v>0</v>
      </c>
    </row>
    <row r="80" spans="1:27" ht="23.25">
      <c r="A80" s="271">
        <v>52022040</v>
      </c>
      <c r="B80" s="272"/>
      <c r="C80" s="273"/>
      <c r="D80" s="273" t="s">
        <v>86</v>
      </c>
      <c r="E80" s="274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>
        <f t="shared" si="3"/>
        <v>0</v>
      </c>
    </row>
    <row r="81" spans="1:27" ht="23.25">
      <c r="A81" s="271">
        <v>52030010</v>
      </c>
      <c r="B81" s="272"/>
      <c r="C81" s="273"/>
      <c r="D81" s="273" t="s">
        <v>87</v>
      </c>
      <c r="E81" s="274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>
        <f t="shared" si="3"/>
        <v>0</v>
      </c>
    </row>
    <row r="82" spans="1:27" ht="23.25">
      <c r="A82" s="267">
        <v>52030020</v>
      </c>
      <c r="B82" s="268"/>
      <c r="C82" s="269"/>
      <c r="D82" s="269" t="s">
        <v>88</v>
      </c>
      <c r="E82" s="270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>
        <f t="shared" si="3"/>
        <v>0</v>
      </c>
    </row>
    <row r="83" spans="1:27" ht="23.25">
      <c r="A83" s="47">
        <v>52030030</v>
      </c>
      <c r="B83" s="53"/>
      <c r="C83" s="49"/>
      <c r="D83" s="49" t="s">
        <v>89</v>
      </c>
      <c r="E83" s="50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>
        <f t="shared" si="3"/>
        <v>0</v>
      </c>
    </row>
    <row r="84" spans="1:27" ht="23.25">
      <c r="A84" s="47"/>
      <c r="B84" s="48" t="s">
        <v>90</v>
      </c>
      <c r="C84" s="49"/>
      <c r="D84" s="49"/>
      <c r="E84" s="50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>
        <f t="shared" si="3"/>
        <v>0</v>
      </c>
    </row>
    <row r="85" spans="1:27" ht="23.25">
      <c r="A85" s="271">
        <v>52040010</v>
      </c>
      <c r="B85" s="272"/>
      <c r="C85" s="273"/>
      <c r="D85" s="273" t="s">
        <v>91</v>
      </c>
      <c r="E85" s="274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>
        <f t="shared" si="3"/>
        <v>0</v>
      </c>
    </row>
    <row r="86" spans="1:27" ht="23.25">
      <c r="A86" s="278">
        <v>52040020</v>
      </c>
      <c r="B86" s="279"/>
      <c r="C86" s="280"/>
      <c r="D86" s="280" t="s">
        <v>92</v>
      </c>
      <c r="E86" s="281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>
        <f t="shared" si="3"/>
        <v>0</v>
      </c>
    </row>
    <row r="87" spans="1:27" ht="23.25">
      <c r="A87" s="38"/>
      <c r="B87" s="39" t="s">
        <v>93</v>
      </c>
      <c r="C87" s="40"/>
      <c r="D87" s="40"/>
      <c r="E87" s="41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</row>
    <row r="88" spans="1:27" ht="23.25">
      <c r="A88" s="42"/>
      <c r="B88" s="43" t="s">
        <v>15</v>
      </c>
      <c r="C88" s="44"/>
      <c r="D88" s="44"/>
      <c r="E88" s="45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</row>
    <row r="89" spans="1:27" ht="23.25">
      <c r="A89" s="47"/>
      <c r="B89" s="48" t="s">
        <v>94</v>
      </c>
      <c r="C89" s="49"/>
      <c r="D89" s="49"/>
      <c r="E89" s="50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</row>
    <row r="90" spans="1:27" ht="23.25">
      <c r="A90" s="42"/>
      <c r="B90" s="43"/>
      <c r="C90" s="54" t="s">
        <v>95</v>
      </c>
      <c r="D90" s="44"/>
      <c r="E90" s="45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</row>
    <row r="91" spans="1:27" ht="23.25">
      <c r="A91" s="47">
        <v>53010010</v>
      </c>
      <c r="B91" s="53"/>
      <c r="C91" s="49"/>
      <c r="D91" s="49" t="s">
        <v>96</v>
      </c>
      <c r="E91" s="50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>
        <f t="shared" ref="AA91:AA154" si="4">SUM(F91:Z91)</f>
        <v>0</v>
      </c>
    </row>
    <row r="92" spans="1:27" ht="23.25">
      <c r="A92" s="47">
        <v>53010020</v>
      </c>
      <c r="B92" s="53"/>
      <c r="C92" s="49"/>
      <c r="D92" s="49" t="s">
        <v>97</v>
      </c>
      <c r="E92" s="50"/>
      <c r="F92" s="294"/>
      <c r="G92" s="294"/>
      <c r="H92" s="294"/>
      <c r="I92" s="294"/>
      <c r="J92" s="294"/>
      <c r="K92" s="294">
        <v>2700000</v>
      </c>
      <c r="L92" s="294"/>
      <c r="M92" s="294"/>
      <c r="N92" s="294"/>
      <c r="O92" s="294"/>
      <c r="P92" s="294"/>
      <c r="Q92" s="294">
        <v>1800000</v>
      </c>
      <c r="R92" s="294">
        <v>1000000</v>
      </c>
      <c r="S92" s="294"/>
      <c r="T92" s="294"/>
      <c r="U92" s="294"/>
      <c r="V92" s="294">
        <v>1750000</v>
      </c>
      <c r="W92" s="294"/>
      <c r="X92" s="294"/>
      <c r="Y92" s="294"/>
      <c r="Z92" s="294">
        <v>1350000</v>
      </c>
      <c r="AA92" s="294">
        <f t="shared" si="4"/>
        <v>8600000</v>
      </c>
    </row>
    <row r="93" spans="1:27" ht="23.25">
      <c r="A93" s="47">
        <v>53010030</v>
      </c>
      <c r="B93" s="53"/>
      <c r="C93" s="49"/>
      <c r="D93" s="49" t="s">
        <v>98</v>
      </c>
      <c r="E93" s="50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>
        <f t="shared" si="4"/>
        <v>0</v>
      </c>
    </row>
    <row r="94" spans="1:27" ht="23.25">
      <c r="A94" s="47">
        <v>53010040</v>
      </c>
      <c r="B94" s="53"/>
      <c r="C94" s="49"/>
      <c r="D94" s="2" t="s">
        <v>99</v>
      </c>
      <c r="E94" s="50"/>
      <c r="F94" s="294"/>
      <c r="G94" s="294"/>
      <c r="H94" s="294"/>
      <c r="I94" s="294"/>
      <c r="J94" s="294"/>
      <c r="K94" s="294">
        <v>800000</v>
      </c>
      <c r="L94" s="294"/>
      <c r="M94" s="294"/>
      <c r="N94" s="294"/>
      <c r="O94" s="294"/>
      <c r="P94" s="294"/>
      <c r="Q94" s="294">
        <v>500000</v>
      </c>
      <c r="R94" s="294">
        <v>300000</v>
      </c>
      <c r="S94" s="294"/>
      <c r="T94" s="294"/>
      <c r="U94" s="294"/>
      <c r="V94" s="294">
        <v>400000</v>
      </c>
      <c r="W94" s="294"/>
      <c r="X94" s="294"/>
      <c r="Y94" s="294"/>
      <c r="Z94" s="294">
        <v>500000</v>
      </c>
      <c r="AA94" s="294">
        <f t="shared" si="4"/>
        <v>2500000</v>
      </c>
    </row>
    <row r="95" spans="1:27" ht="23.25">
      <c r="A95" s="42">
        <v>53010050</v>
      </c>
      <c r="B95" s="55"/>
      <c r="C95" s="44"/>
      <c r="D95" s="49" t="s">
        <v>100</v>
      </c>
      <c r="E95" s="45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>
        <f t="shared" si="4"/>
        <v>0</v>
      </c>
    </row>
    <row r="96" spans="1:27" ht="23.25">
      <c r="A96" s="271">
        <v>53010060</v>
      </c>
      <c r="B96" s="272"/>
      <c r="C96" s="273"/>
      <c r="D96" s="273" t="s">
        <v>101</v>
      </c>
      <c r="E96" s="274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>
        <f t="shared" si="4"/>
        <v>0</v>
      </c>
    </row>
    <row r="97" spans="1:27" ht="23.25">
      <c r="A97" s="47">
        <v>53010070</v>
      </c>
      <c r="B97" s="53"/>
      <c r="C97" s="49"/>
      <c r="D97" s="49" t="s">
        <v>102</v>
      </c>
      <c r="E97" s="50"/>
      <c r="F97" s="294"/>
      <c r="G97" s="294"/>
      <c r="H97" s="294"/>
      <c r="I97" s="294">
        <v>1630000</v>
      </c>
      <c r="J97" s="294"/>
      <c r="K97" s="294"/>
      <c r="L97" s="294"/>
      <c r="M97" s="294"/>
      <c r="N97" s="294"/>
      <c r="O97" s="294">
        <v>1880000</v>
      </c>
      <c r="P97" s="294"/>
      <c r="Q97" s="294"/>
      <c r="R97" s="294">
        <v>960000</v>
      </c>
      <c r="S97" s="294"/>
      <c r="T97" s="294">
        <v>1910000</v>
      </c>
      <c r="U97" s="294"/>
      <c r="V97" s="294"/>
      <c r="W97" s="294"/>
      <c r="X97" s="294">
        <v>1660000</v>
      </c>
      <c r="Y97" s="294"/>
      <c r="Z97" s="294"/>
      <c r="AA97" s="294">
        <f t="shared" si="4"/>
        <v>8040000</v>
      </c>
    </row>
    <row r="98" spans="1:27" ht="23.25">
      <c r="A98" s="47">
        <v>53010080</v>
      </c>
      <c r="B98" s="53"/>
      <c r="C98" s="49"/>
      <c r="D98" s="49" t="s">
        <v>103</v>
      </c>
      <c r="E98" s="50"/>
      <c r="F98" s="294"/>
      <c r="G98" s="294"/>
      <c r="H98" s="294">
        <v>770000</v>
      </c>
      <c r="I98" s="294"/>
      <c r="J98" s="294"/>
      <c r="K98" s="294"/>
      <c r="L98" s="294"/>
      <c r="M98" s="294"/>
      <c r="N98" s="294"/>
      <c r="O98" s="294"/>
      <c r="P98" s="294">
        <v>900000</v>
      </c>
      <c r="Q98" s="294"/>
      <c r="R98" s="294">
        <v>105000</v>
      </c>
      <c r="S98" s="294"/>
      <c r="T98" s="294"/>
      <c r="U98" s="294">
        <v>615000</v>
      </c>
      <c r="V98" s="294"/>
      <c r="W98" s="294"/>
      <c r="X98" s="294"/>
      <c r="Y98" s="294">
        <v>375000</v>
      </c>
      <c r="Z98" s="294"/>
      <c r="AA98" s="294">
        <f t="shared" si="4"/>
        <v>2765000</v>
      </c>
    </row>
    <row r="99" spans="1:27" ht="23.25">
      <c r="A99" s="47">
        <v>53010090</v>
      </c>
      <c r="B99" s="53"/>
      <c r="C99" s="49"/>
      <c r="D99" s="49" t="s">
        <v>104</v>
      </c>
      <c r="E99" s="50"/>
      <c r="F99" s="294"/>
      <c r="G99" s="294"/>
      <c r="H99" s="294"/>
      <c r="I99" s="294">
        <v>60000</v>
      </c>
      <c r="J99" s="294">
        <v>1660000</v>
      </c>
      <c r="K99" s="294"/>
      <c r="L99" s="294">
        <v>345000</v>
      </c>
      <c r="M99" s="294"/>
      <c r="N99" s="294"/>
      <c r="O99" s="294">
        <v>725000</v>
      </c>
      <c r="P99" s="294">
        <v>205000</v>
      </c>
      <c r="Q99" s="294"/>
      <c r="R99" s="294">
        <v>340000</v>
      </c>
      <c r="S99" s="294"/>
      <c r="T99" s="294">
        <v>650000</v>
      </c>
      <c r="U99" s="294">
        <v>110000</v>
      </c>
      <c r="V99" s="294"/>
      <c r="W99" s="294"/>
      <c r="X99" s="294">
        <v>430000</v>
      </c>
      <c r="Y99" s="294"/>
      <c r="Z99" s="294"/>
      <c r="AA99" s="294">
        <f t="shared" si="4"/>
        <v>4525000</v>
      </c>
    </row>
    <row r="100" spans="1:27" ht="23.25">
      <c r="A100" s="47">
        <v>53010100</v>
      </c>
      <c r="B100" s="53"/>
      <c r="C100" s="49"/>
      <c r="D100" s="49" t="s">
        <v>105</v>
      </c>
      <c r="E100" s="50"/>
      <c r="F100" s="294"/>
      <c r="G100" s="294"/>
      <c r="H100" s="294"/>
      <c r="I100" s="294"/>
      <c r="J100" s="294"/>
      <c r="K100" s="294">
        <v>850000</v>
      </c>
      <c r="L100" s="294"/>
      <c r="M100" s="294"/>
      <c r="N100" s="294"/>
      <c r="O100" s="294"/>
      <c r="P100" s="294"/>
      <c r="Q100" s="294">
        <v>450000</v>
      </c>
      <c r="R100" s="294">
        <v>350000</v>
      </c>
      <c r="S100" s="294"/>
      <c r="T100" s="294"/>
      <c r="U100" s="294"/>
      <c r="V100" s="294">
        <v>300000</v>
      </c>
      <c r="W100" s="294"/>
      <c r="X100" s="294"/>
      <c r="Y100" s="294"/>
      <c r="Z100" s="294">
        <v>300000</v>
      </c>
      <c r="AA100" s="294">
        <f t="shared" si="4"/>
        <v>2250000</v>
      </c>
    </row>
    <row r="101" spans="1:27" ht="23.25">
      <c r="A101" s="47"/>
      <c r="B101" s="53"/>
      <c r="C101" s="51" t="s">
        <v>106</v>
      </c>
      <c r="D101" s="44"/>
      <c r="E101" s="50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>
        <f t="shared" si="4"/>
        <v>0</v>
      </c>
    </row>
    <row r="102" spans="1:27" ht="23.25">
      <c r="A102" s="271">
        <v>53011010</v>
      </c>
      <c r="B102" s="272"/>
      <c r="C102" s="273"/>
      <c r="D102" s="273" t="s">
        <v>107</v>
      </c>
      <c r="E102" s="274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>
        <f t="shared" si="4"/>
        <v>0</v>
      </c>
    </row>
    <row r="103" spans="1:27" ht="23.25">
      <c r="A103" s="271">
        <v>53011020</v>
      </c>
      <c r="B103" s="272"/>
      <c r="C103" s="273"/>
      <c r="D103" s="273" t="s">
        <v>108</v>
      </c>
      <c r="E103" s="274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>
        <f t="shared" si="4"/>
        <v>0</v>
      </c>
    </row>
    <row r="104" spans="1:27" ht="23.25">
      <c r="A104" s="271">
        <v>53011030</v>
      </c>
      <c r="B104" s="272"/>
      <c r="C104" s="273"/>
      <c r="D104" s="273" t="s">
        <v>109</v>
      </c>
      <c r="E104" s="274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>
        <f t="shared" si="4"/>
        <v>0</v>
      </c>
    </row>
    <row r="105" spans="1:27" ht="23.25">
      <c r="A105" s="271">
        <v>53011040</v>
      </c>
      <c r="B105" s="272"/>
      <c r="C105" s="273"/>
      <c r="D105" s="273" t="s">
        <v>110</v>
      </c>
      <c r="E105" s="274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>
        <f t="shared" si="4"/>
        <v>0</v>
      </c>
    </row>
    <row r="106" spans="1:27" ht="23.25">
      <c r="A106" s="271">
        <v>53011990</v>
      </c>
      <c r="B106" s="272"/>
      <c r="C106" s="273"/>
      <c r="D106" s="273" t="s">
        <v>111</v>
      </c>
      <c r="E106" s="274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>
        <f t="shared" si="4"/>
        <v>0</v>
      </c>
    </row>
    <row r="107" spans="1:27" ht="23.25">
      <c r="A107" s="42"/>
      <c r="B107" s="55"/>
      <c r="C107" s="54" t="s">
        <v>112</v>
      </c>
      <c r="D107" s="44"/>
      <c r="E107" s="45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>
        <f t="shared" si="4"/>
        <v>0</v>
      </c>
    </row>
    <row r="108" spans="1:27" ht="23.25">
      <c r="A108" s="271">
        <v>53012010</v>
      </c>
      <c r="B108" s="272"/>
      <c r="C108" s="273"/>
      <c r="D108" s="273" t="s">
        <v>113</v>
      </c>
      <c r="E108" s="274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>
        <f t="shared" si="4"/>
        <v>0</v>
      </c>
    </row>
    <row r="109" spans="1:27" ht="23.25">
      <c r="A109" s="271">
        <v>53012030</v>
      </c>
      <c r="B109" s="272"/>
      <c r="C109" s="273"/>
      <c r="D109" s="273" t="s">
        <v>114</v>
      </c>
      <c r="E109" s="274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>
        <f t="shared" si="4"/>
        <v>0</v>
      </c>
    </row>
    <row r="110" spans="1:27" ht="23.25">
      <c r="A110" s="271">
        <v>53012040</v>
      </c>
      <c r="B110" s="272"/>
      <c r="C110" s="273"/>
      <c r="D110" s="273" t="s">
        <v>115</v>
      </c>
      <c r="E110" s="274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>
        <f t="shared" si="4"/>
        <v>0</v>
      </c>
    </row>
    <row r="111" spans="1:27" ht="23.25">
      <c r="A111" s="47">
        <v>53012990</v>
      </c>
      <c r="B111" s="53"/>
      <c r="C111" s="49"/>
      <c r="D111" s="49" t="s">
        <v>116</v>
      </c>
      <c r="E111" s="50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>
        <f t="shared" si="4"/>
        <v>0</v>
      </c>
    </row>
    <row r="112" spans="1:27" ht="23.25">
      <c r="A112" s="47"/>
      <c r="B112" s="53"/>
      <c r="C112" s="51" t="s">
        <v>117</v>
      </c>
      <c r="D112" s="51"/>
      <c r="E112" s="50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>
        <f t="shared" si="4"/>
        <v>0</v>
      </c>
    </row>
    <row r="113" spans="1:27" ht="23.25">
      <c r="A113" s="47">
        <v>53019990</v>
      </c>
      <c r="B113" s="53"/>
      <c r="C113" s="49"/>
      <c r="D113" s="49" t="s">
        <v>118</v>
      </c>
      <c r="E113" s="50"/>
      <c r="F113" s="294"/>
      <c r="G113" s="294"/>
      <c r="H113" s="294">
        <v>5000</v>
      </c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>
        <f t="shared" si="4"/>
        <v>5000</v>
      </c>
    </row>
    <row r="114" spans="1:27" ht="23.25">
      <c r="A114" s="47"/>
      <c r="B114" s="48" t="s">
        <v>119</v>
      </c>
      <c r="C114" s="51"/>
      <c r="D114" s="49"/>
      <c r="E114" s="50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>
        <f t="shared" si="4"/>
        <v>0</v>
      </c>
    </row>
    <row r="115" spans="1:27" ht="23.25">
      <c r="A115" s="42"/>
      <c r="B115" s="55"/>
      <c r="C115" s="54" t="s">
        <v>120</v>
      </c>
      <c r="D115" s="44"/>
      <c r="E115" s="45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>
        <f t="shared" si="4"/>
        <v>0</v>
      </c>
    </row>
    <row r="116" spans="1:27" ht="23.25">
      <c r="A116" s="47">
        <v>53021010</v>
      </c>
      <c r="B116" s="53"/>
      <c r="C116" s="49"/>
      <c r="D116" s="49" t="s">
        <v>121</v>
      </c>
      <c r="E116" s="50"/>
      <c r="F116" s="294"/>
      <c r="G116" s="294">
        <v>20000</v>
      </c>
      <c r="H116" s="294"/>
      <c r="I116" s="294"/>
      <c r="J116" s="294"/>
      <c r="K116" s="294"/>
      <c r="L116" s="294"/>
      <c r="M116" s="294"/>
      <c r="N116" s="294"/>
      <c r="O116" s="294"/>
      <c r="P116" s="294">
        <v>20000</v>
      </c>
      <c r="Q116" s="294"/>
      <c r="R116" s="294">
        <v>10000</v>
      </c>
      <c r="S116" s="294"/>
      <c r="T116" s="294"/>
      <c r="U116" s="294">
        <v>20000</v>
      </c>
      <c r="V116" s="294"/>
      <c r="W116" s="294"/>
      <c r="X116" s="294"/>
      <c r="Y116" s="294">
        <v>10000</v>
      </c>
      <c r="Z116" s="294"/>
      <c r="AA116" s="294">
        <f t="shared" si="4"/>
        <v>80000</v>
      </c>
    </row>
    <row r="117" spans="1:27" ht="23.25">
      <c r="A117" s="47">
        <v>53021020</v>
      </c>
      <c r="B117" s="53"/>
      <c r="C117" s="49"/>
      <c r="D117" s="49" t="s">
        <v>122</v>
      </c>
      <c r="E117" s="50"/>
      <c r="F117" s="294"/>
      <c r="G117" s="294">
        <v>16000</v>
      </c>
      <c r="H117" s="294"/>
      <c r="I117" s="294"/>
      <c r="J117" s="294"/>
      <c r="K117" s="294"/>
      <c r="L117" s="294"/>
      <c r="M117" s="294"/>
      <c r="N117" s="294"/>
      <c r="O117" s="294"/>
      <c r="P117" s="294">
        <v>15000</v>
      </c>
      <c r="Q117" s="294"/>
      <c r="R117" s="294">
        <v>20000</v>
      </c>
      <c r="S117" s="294"/>
      <c r="T117" s="294"/>
      <c r="U117" s="294">
        <v>20000</v>
      </c>
      <c r="V117" s="294"/>
      <c r="W117" s="294"/>
      <c r="X117" s="294"/>
      <c r="Y117" s="294">
        <v>5000</v>
      </c>
      <c r="Z117" s="294">
        <v>3000</v>
      </c>
      <c r="AA117" s="294">
        <f t="shared" si="4"/>
        <v>79000</v>
      </c>
    </row>
    <row r="118" spans="1:27" ht="23.25">
      <c r="A118" s="47">
        <v>53021030</v>
      </c>
      <c r="B118" s="55"/>
      <c r="C118" s="44"/>
      <c r="D118" s="44" t="s">
        <v>123</v>
      </c>
      <c r="E118" s="45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>
        <v>30000</v>
      </c>
      <c r="T118" s="294"/>
      <c r="U118" s="294"/>
      <c r="V118" s="294"/>
      <c r="W118" s="294"/>
      <c r="X118" s="294"/>
      <c r="Y118" s="294"/>
      <c r="Z118" s="294"/>
      <c r="AA118" s="294">
        <f t="shared" si="4"/>
        <v>30000</v>
      </c>
    </row>
    <row r="119" spans="1:27" ht="23.25">
      <c r="A119" s="58"/>
      <c r="B119" s="59" t="s">
        <v>124</v>
      </c>
      <c r="C119" s="60"/>
      <c r="D119" s="60"/>
      <c r="E119" s="61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4">
        <f t="shared" si="4"/>
        <v>0</v>
      </c>
    </row>
    <row r="120" spans="1:27" ht="23.25">
      <c r="A120" s="28"/>
      <c r="B120" s="29"/>
      <c r="C120" s="22" t="s">
        <v>125</v>
      </c>
      <c r="D120" s="30"/>
      <c r="E120" s="31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>
        <f t="shared" si="4"/>
        <v>0</v>
      </c>
    </row>
    <row r="121" spans="1:27" ht="23.25">
      <c r="A121" s="28">
        <v>53030010</v>
      </c>
      <c r="B121" s="29"/>
      <c r="C121" s="30"/>
      <c r="D121" s="30" t="s">
        <v>126</v>
      </c>
      <c r="E121" s="31"/>
      <c r="F121" s="294">
        <v>40000</v>
      </c>
      <c r="G121" s="294">
        <v>20000</v>
      </c>
      <c r="H121" s="294">
        <v>10000</v>
      </c>
      <c r="I121" s="294">
        <v>10000</v>
      </c>
      <c r="J121" s="294">
        <v>10000</v>
      </c>
      <c r="K121" s="294">
        <v>70000</v>
      </c>
      <c r="L121" s="294">
        <v>20000</v>
      </c>
      <c r="M121" s="294">
        <v>50000</v>
      </c>
      <c r="N121" s="294">
        <v>20000</v>
      </c>
      <c r="O121" s="294">
        <v>15000</v>
      </c>
      <c r="P121" s="294">
        <v>30000</v>
      </c>
      <c r="Q121" s="294">
        <v>50000</v>
      </c>
      <c r="R121" s="294">
        <v>30000</v>
      </c>
      <c r="S121" s="294">
        <v>10000</v>
      </c>
      <c r="T121" s="294">
        <v>50000</v>
      </c>
      <c r="U121" s="294">
        <v>50000</v>
      </c>
      <c r="V121" s="294">
        <v>100000</v>
      </c>
      <c r="W121" s="294">
        <v>30000</v>
      </c>
      <c r="X121" s="294">
        <v>30000</v>
      </c>
      <c r="Y121" s="294">
        <v>25000</v>
      </c>
      <c r="Z121" s="294">
        <v>80000</v>
      </c>
      <c r="AA121" s="294">
        <f t="shared" si="4"/>
        <v>750000</v>
      </c>
    </row>
    <row r="122" spans="1:27" ht="23.25">
      <c r="A122" s="28">
        <v>53030030</v>
      </c>
      <c r="B122" s="29"/>
      <c r="C122" s="30"/>
      <c r="D122" s="30" t="s">
        <v>127</v>
      </c>
      <c r="E122" s="31"/>
      <c r="F122" s="294">
        <v>50000</v>
      </c>
      <c r="G122" s="294"/>
      <c r="H122" s="294"/>
      <c r="I122" s="294"/>
      <c r="J122" s="294"/>
      <c r="K122" s="294">
        <v>5000</v>
      </c>
      <c r="L122" s="294"/>
      <c r="M122" s="294"/>
      <c r="N122" s="294">
        <v>15000</v>
      </c>
      <c r="O122" s="294"/>
      <c r="P122" s="294"/>
      <c r="Q122" s="294">
        <v>20000</v>
      </c>
      <c r="R122" s="294">
        <v>15000</v>
      </c>
      <c r="S122" s="294">
        <v>5000</v>
      </c>
      <c r="T122" s="294"/>
      <c r="U122" s="294"/>
      <c r="V122" s="294">
        <v>50000</v>
      </c>
      <c r="W122" s="294">
        <v>20000</v>
      </c>
      <c r="X122" s="294"/>
      <c r="Y122" s="294"/>
      <c r="Z122" s="294"/>
      <c r="AA122" s="294">
        <f t="shared" si="4"/>
        <v>180000</v>
      </c>
    </row>
    <row r="123" spans="1:27" ht="23.25">
      <c r="A123" s="28"/>
      <c r="B123" s="29"/>
      <c r="C123" s="22" t="s">
        <v>128</v>
      </c>
      <c r="D123" s="30"/>
      <c r="E123" s="31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>
        <f t="shared" si="4"/>
        <v>0</v>
      </c>
    </row>
    <row r="124" spans="1:27" ht="23.25">
      <c r="A124" s="58">
        <v>53031010</v>
      </c>
      <c r="B124" s="62"/>
      <c r="C124" s="60"/>
      <c r="D124" s="60" t="s">
        <v>129</v>
      </c>
      <c r="E124" s="61"/>
      <c r="F124" s="294">
        <v>10000</v>
      </c>
      <c r="G124" s="294"/>
      <c r="H124" s="294"/>
      <c r="I124" s="294"/>
      <c r="J124" s="294"/>
      <c r="K124" s="294"/>
      <c r="L124" s="294"/>
      <c r="M124" s="294">
        <v>4000</v>
      </c>
      <c r="N124" s="294">
        <v>8000</v>
      </c>
      <c r="O124" s="294"/>
      <c r="P124" s="294"/>
      <c r="Q124" s="294"/>
      <c r="R124" s="294">
        <v>2000</v>
      </c>
      <c r="S124" s="294">
        <v>5000</v>
      </c>
      <c r="T124" s="294"/>
      <c r="U124" s="294"/>
      <c r="V124" s="294"/>
      <c r="W124" s="294">
        <v>5000</v>
      </c>
      <c r="X124" s="294"/>
      <c r="Y124" s="294"/>
      <c r="Z124" s="294"/>
      <c r="AA124" s="294">
        <f t="shared" si="4"/>
        <v>34000</v>
      </c>
    </row>
    <row r="125" spans="1:27" ht="23.25">
      <c r="A125" s="28">
        <v>53031020</v>
      </c>
      <c r="B125" s="29"/>
      <c r="C125" s="30"/>
      <c r="D125" s="30" t="s">
        <v>130</v>
      </c>
      <c r="E125" s="31"/>
      <c r="F125" s="294">
        <v>120000</v>
      </c>
      <c r="G125" s="294"/>
      <c r="H125" s="294"/>
      <c r="I125" s="294"/>
      <c r="J125" s="294"/>
      <c r="K125" s="294"/>
      <c r="L125" s="294"/>
      <c r="M125" s="294"/>
      <c r="N125" s="294">
        <v>35000</v>
      </c>
      <c r="O125" s="294"/>
      <c r="P125" s="294"/>
      <c r="Q125" s="294"/>
      <c r="R125" s="294">
        <v>5000</v>
      </c>
      <c r="S125" s="294">
        <v>40000</v>
      </c>
      <c r="T125" s="294"/>
      <c r="U125" s="294"/>
      <c r="V125" s="294"/>
      <c r="W125" s="294">
        <v>10000</v>
      </c>
      <c r="X125" s="294"/>
      <c r="Y125" s="294"/>
      <c r="Z125" s="294"/>
      <c r="AA125" s="294">
        <f t="shared" si="4"/>
        <v>210000</v>
      </c>
    </row>
    <row r="126" spans="1:27" ht="23.25">
      <c r="A126" s="28">
        <v>53031030</v>
      </c>
      <c r="B126" s="29"/>
      <c r="C126" s="30"/>
      <c r="D126" s="30" t="s">
        <v>131</v>
      </c>
      <c r="E126" s="31"/>
      <c r="F126" s="294">
        <v>418000</v>
      </c>
      <c r="G126" s="294"/>
      <c r="H126" s="294"/>
      <c r="I126" s="294"/>
      <c r="J126" s="294"/>
      <c r="K126" s="294"/>
      <c r="L126" s="294"/>
      <c r="M126" s="294"/>
      <c r="N126" s="294">
        <v>80000</v>
      </c>
      <c r="O126" s="294"/>
      <c r="P126" s="294"/>
      <c r="Q126" s="294"/>
      <c r="R126" s="294">
        <v>50000</v>
      </c>
      <c r="S126" s="294">
        <v>100000</v>
      </c>
      <c r="T126" s="294"/>
      <c r="U126" s="294"/>
      <c r="V126" s="294"/>
      <c r="W126" s="294">
        <v>70000</v>
      </c>
      <c r="X126" s="294"/>
      <c r="Y126" s="294"/>
      <c r="Z126" s="294"/>
      <c r="AA126" s="294">
        <f t="shared" si="4"/>
        <v>718000</v>
      </c>
    </row>
    <row r="127" spans="1:27" ht="23.25">
      <c r="A127" s="58"/>
      <c r="B127" s="62"/>
      <c r="C127" s="63" t="s">
        <v>132</v>
      </c>
      <c r="D127" s="60"/>
      <c r="E127" s="61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>
        <f t="shared" si="4"/>
        <v>0</v>
      </c>
    </row>
    <row r="128" spans="1:27" ht="23.25">
      <c r="A128" s="28">
        <v>53032010</v>
      </c>
      <c r="B128" s="29"/>
      <c r="C128" s="30"/>
      <c r="D128" s="30" t="s">
        <v>133</v>
      </c>
      <c r="E128" s="31"/>
      <c r="F128" s="294">
        <v>5000</v>
      </c>
      <c r="G128" s="294"/>
      <c r="H128" s="294"/>
      <c r="I128" s="294"/>
      <c r="J128" s="294"/>
      <c r="K128" s="294"/>
      <c r="L128" s="294"/>
      <c r="M128" s="294"/>
      <c r="N128" s="294">
        <v>4000</v>
      </c>
      <c r="O128" s="294"/>
      <c r="P128" s="294"/>
      <c r="Q128" s="294"/>
      <c r="R128" s="294">
        <v>1000</v>
      </c>
      <c r="S128" s="294">
        <v>6000</v>
      </c>
      <c r="T128" s="294"/>
      <c r="U128" s="294"/>
      <c r="V128" s="294"/>
      <c r="W128" s="294">
        <v>1000</v>
      </c>
      <c r="X128" s="294"/>
      <c r="Y128" s="294"/>
      <c r="Z128" s="294"/>
      <c r="AA128" s="294">
        <f t="shared" si="4"/>
        <v>17000</v>
      </c>
    </row>
    <row r="129" spans="1:27" ht="23.25">
      <c r="A129" s="28">
        <v>53032020</v>
      </c>
      <c r="B129" s="29"/>
      <c r="C129" s="30"/>
      <c r="D129" s="30" t="s">
        <v>134</v>
      </c>
      <c r="E129" s="31"/>
      <c r="F129" s="294">
        <v>22000</v>
      </c>
      <c r="G129" s="294"/>
      <c r="H129" s="294"/>
      <c r="I129" s="294"/>
      <c r="J129" s="294"/>
      <c r="K129" s="294"/>
      <c r="L129" s="294"/>
      <c r="M129" s="294"/>
      <c r="N129" s="294">
        <v>6000</v>
      </c>
      <c r="O129" s="294"/>
      <c r="P129" s="294"/>
      <c r="Q129" s="294"/>
      <c r="R129" s="294">
        <v>2000</v>
      </c>
      <c r="S129" s="294">
        <v>13000</v>
      </c>
      <c r="T129" s="294"/>
      <c r="U129" s="294"/>
      <c r="V129" s="294"/>
      <c r="W129" s="294">
        <v>6000</v>
      </c>
      <c r="X129" s="294"/>
      <c r="Y129" s="294"/>
      <c r="Z129" s="294"/>
      <c r="AA129" s="294">
        <f t="shared" si="4"/>
        <v>49000</v>
      </c>
    </row>
    <row r="130" spans="1:27" ht="23.25">
      <c r="A130" s="28">
        <v>53032030</v>
      </c>
      <c r="B130" s="29"/>
      <c r="C130" s="30"/>
      <c r="D130" s="2" t="s">
        <v>135</v>
      </c>
      <c r="E130" s="31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>
        <f t="shared" si="4"/>
        <v>0</v>
      </c>
    </row>
    <row r="131" spans="1:27" ht="23.25">
      <c r="A131" s="28">
        <v>53032050</v>
      </c>
      <c r="B131" s="29"/>
      <c r="C131" s="30"/>
      <c r="D131" s="30" t="s">
        <v>136</v>
      </c>
      <c r="E131" s="31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>
        <f t="shared" si="4"/>
        <v>0</v>
      </c>
    </row>
    <row r="132" spans="1:27" ht="23.25">
      <c r="A132" s="28">
        <v>53032060</v>
      </c>
      <c r="B132" s="29"/>
      <c r="C132" s="30"/>
      <c r="D132" s="2" t="s">
        <v>137</v>
      </c>
      <c r="E132" s="31"/>
      <c r="F132" s="294">
        <v>20000</v>
      </c>
      <c r="G132" s="294"/>
      <c r="H132" s="294"/>
      <c r="I132" s="294"/>
      <c r="J132" s="294"/>
      <c r="K132" s="294"/>
      <c r="L132" s="294"/>
      <c r="M132" s="294"/>
      <c r="N132" s="294">
        <v>10000</v>
      </c>
      <c r="O132" s="294"/>
      <c r="P132" s="294"/>
      <c r="Q132" s="294"/>
      <c r="R132" s="294"/>
      <c r="S132" s="294">
        <v>15000</v>
      </c>
      <c r="T132" s="294"/>
      <c r="U132" s="294"/>
      <c r="V132" s="294"/>
      <c r="W132" s="294">
        <v>5000</v>
      </c>
      <c r="X132" s="294"/>
      <c r="Y132" s="294"/>
      <c r="Z132" s="294"/>
      <c r="AA132" s="294">
        <f t="shared" si="4"/>
        <v>50000</v>
      </c>
    </row>
    <row r="133" spans="1:27" ht="23.25">
      <c r="A133" s="28">
        <v>53032070</v>
      </c>
      <c r="B133" s="29"/>
      <c r="C133" s="30"/>
      <c r="D133" s="30" t="s">
        <v>138</v>
      </c>
      <c r="E133" s="31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>
        <f t="shared" si="4"/>
        <v>0</v>
      </c>
    </row>
    <row r="134" spans="1:27" ht="23.25">
      <c r="A134" s="58">
        <v>53032080</v>
      </c>
      <c r="B134" s="62"/>
      <c r="C134" s="60"/>
      <c r="D134" s="60" t="s">
        <v>139</v>
      </c>
      <c r="E134" s="61"/>
      <c r="F134" s="294"/>
      <c r="G134" s="294"/>
      <c r="H134" s="294"/>
      <c r="I134" s="294"/>
      <c r="J134" s="294"/>
      <c r="K134" s="294"/>
      <c r="L134" s="294"/>
      <c r="M134" s="294"/>
      <c r="N134" s="294">
        <v>6000</v>
      </c>
      <c r="O134" s="294"/>
      <c r="P134" s="294"/>
      <c r="Q134" s="294"/>
      <c r="R134" s="294"/>
      <c r="S134" s="294">
        <v>7000</v>
      </c>
      <c r="T134" s="294"/>
      <c r="U134" s="294"/>
      <c r="V134" s="294"/>
      <c r="W134" s="294">
        <v>6000</v>
      </c>
      <c r="X134" s="294"/>
      <c r="Y134" s="294"/>
      <c r="Z134" s="294"/>
      <c r="AA134" s="294">
        <f t="shared" si="4"/>
        <v>19000</v>
      </c>
    </row>
    <row r="135" spans="1:27" ht="23.25">
      <c r="A135" s="28">
        <v>53032990</v>
      </c>
      <c r="B135" s="29"/>
      <c r="C135" s="30"/>
      <c r="D135" s="30" t="s">
        <v>140</v>
      </c>
      <c r="E135" s="31"/>
      <c r="F135" s="294"/>
      <c r="G135" s="294">
        <v>5000</v>
      </c>
      <c r="H135" s="294">
        <v>5000</v>
      </c>
      <c r="I135" s="294"/>
      <c r="J135" s="294"/>
      <c r="K135" s="294"/>
      <c r="L135" s="294"/>
      <c r="M135" s="294"/>
      <c r="N135" s="294"/>
      <c r="O135" s="294"/>
      <c r="P135" s="294">
        <v>3000</v>
      </c>
      <c r="Q135" s="294"/>
      <c r="R135" s="294">
        <v>5000</v>
      </c>
      <c r="S135" s="294"/>
      <c r="T135" s="294"/>
      <c r="U135" s="294">
        <v>3000</v>
      </c>
      <c r="V135" s="294"/>
      <c r="W135" s="294"/>
      <c r="X135" s="294"/>
      <c r="Y135" s="294">
        <v>4000</v>
      </c>
      <c r="Z135" s="294"/>
      <c r="AA135" s="294">
        <f t="shared" si="4"/>
        <v>25000</v>
      </c>
    </row>
    <row r="136" spans="1:27" ht="23.25">
      <c r="A136" s="28"/>
      <c r="B136" s="29"/>
      <c r="C136" s="22" t="s">
        <v>141</v>
      </c>
      <c r="D136" s="30"/>
      <c r="E136" s="31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>
        <f t="shared" si="4"/>
        <v>0</v>
      </c>
    </row>
    <row r="137" spans="1:27" ht="23.25">
      <c r="A137" s="28">
        <v>53033010</v>
      </c>
      <c r="B137" s="29"/>
      <c r="C137" s="30"/>
      <c r="D137" s="30" t="s">
        <v>142</v>
      </c>
      <c r="E137" s="31"/>
      <c r="F137" s="294"/>
      <c r="G137" s="294"/>
      <c r="H137" s="294"/>
      <c r="I137" s="294"/>
      <c r="J137" s="294"/>
      <c r="K137" s="294"/>
      <c r="L137" s="294">
        <v>60000</v>
      </c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>
        <f t="shared" si="4"/>
        <v>60000</v>
      </c>
    </row>
    <row r="138" spans="1:27" ht="23.25">
      <c r="A138" s="28">
        <v>53033020</v>
      </c>
      <c r="B138" s="29"/>
      <c r="C138" s="30"/>
      <c r="D138" s="30" t="s">
        <v>143</v>
      </c>
      <c r="E138" s="31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>
        <v>90000</v>
      </c>
      <c r="S138" s="294"/>
      <c r="T138" s="294"/>
      <c r="U138" s="294"/>
      <c r="V138" s="294"/>
      <c r="W138" s="294"/>
      <c r="X138" s="294"/>
      <c r="Y138" s="294"/>
      <c r="Z138" s="294"/>
      <c r="AA138" s="294">
        <f t="shared" si="4"/>
        <v>90000</v>
      </c>
    </row>
    <row r="139" spans="1:27" ht="23.25">
      <c r="A139" s="28">
        <v>53033030</v>
      </c>
      <c r="B139" s="29"/>
      <c r="C139" s="30"/>
      <c r="D139" s="30" t="s">
        <v>144</v>
      </c>
      <c r="E139" s="31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>
        <f t="shared" si="4"/>
        <v>0</v>
      </c>
    </row>
    <row r="140" spans="1:27" ht="23.25">
      <c r="A140" s="28">
        <v>53033040</v>
      </c>
      <c r="B140" s="29"/>
      <c r="C140" s="30"/>
      <c r="D140" s="30" t="s">
        <v>145</v>
      </c>
      <c r="E140" s="31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>
        <f t="shared" si="4"/>
        <v>0</v>
      </c>
    </row>
    <row r="141" spans="1:27" ht="23.25">
      <c r="A141" s="282">
        <v>53033050</v>
      </c>
      <c r="B141" s="283"/>
      <c r="C141" s="284"/>
      <c r="D141" s="284" t="s">
        <v>146</v>
      </c>
      <c r="E141" s="285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>
        <f t="shared" si="4"/>
        <v>0</v>
      </c>
    </row>
    <row r="142" spans="1:27" ht="23.25">
      <c r="A142" s="28">
        <v>53033060</v>
      </c>
      <c r="B142" s="29"/>
      <c r="C142" s="30"/>
      <c r="D142" s="30" t="s">
        <v>147</v>
      </c>
      <c r="E142" s="31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>
        <f t="shared" si="4"/>
        <v>0</v>
      </c>
    </row>
    <row r="143" spans="1:27" ht="23.25">
      <c r="A143" s="28">
        <v>53033070</v>
      </c>
      <c r="B143" s="29"/>
      <c r="C143" s="30"/>
      <c r="D143" s="30" t="s">
        <v>148</v>
      </c>
      <c r="E143" s="31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>
        <v>6000</v>
      </c>
      <c r="X143" s="294"/>
      <c r="Y143" s="294"/>
      <c r="Z143" s="294"/>
      <c r="AA143" s="294">
        <f t="shared" si="4"/>
        <v>6000</v>
      </c>
    </row>
    <row r="144" spans="1:27" ht="23.25">
      <c r="A144" s="28">
        <v>53033990</v>
      </c>
      <c r="B144" s="29"/>
      <c r="C144" s="30"/>
      <c r="D144" s="30" t="s">
        <v>149</v>
      </c>
      <c r="E144" s="31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>
        <f t="shared" si="4"/>
        <v>0</v>
      </c>
    </row>
    <row r="145" spans="1:27" ht="23.25">
      <c r="A145" s="58"/>
      <c r="B145" s="62"/>
      <c r="C145" s="63" t="s">
        <v>150</v>
      </c>
      <c r="D145" s="60"/>
      <c r="E145" s="61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4">
        <f t="shared" si="4"/>
        <v>0</v>
      </c>
    </row>
    <row r="146" spans="1:27" ht="23.25">
      <c r="A146" s="28">
        <v>53034010</v>
      </c>
      <c r="B146" s="29"/>
      <c r="C146" s="30"/>
      <c r="D146" s="30" t="s">
        <v>151</v>
      </c>
      <c r="E146" s="31"/>
      <c r="F146" s="294">
        <v>270000</v>
      </c>
      <c r="G146" s="294"/>
      <c r="H146" s="294"/>
      <c r="I146" s="294"/>
      <c r="J146" s="294"/>
      <c r="K146" s="294"/>
      <c r="L146" s="294"/>
      <c r="M146" s="294"/>
      <c r="N146" s="294">
        <v>90000</v>
      </c>
      <c r="O146" s="294">
        <v>10000</v>
      </c>
      <c r="P146" s="294"/>
      <c r="Q146" s="294"/>
      <c r="R146" s="294">
        <v>60000</v>
      </c>
      <c r="S146" s="294">
        <v>90000</v>
      </c>
      <c r="T146" s="294"/>
      <c r="U146" s="294"/>
      <c r="V146" s="294"/>
      <c r="W146" s="294">
        <v>90000</v>
      </c>
      <c r="X146" s="294"/>
      <c r="Y146" s="294"/>
      <c r="Z146" s="294"/>
      <c r="AA146" s="294">
        <f t="shared" si="4"/>
        <v>610000</v>
      </c>
    </row>
    <row r="147" spans="1:27" ht="23.25">
      <c r="A147" s="28">
        <v>53034020</v>
      </c>
      <c r="B147" s="29"/>
      <c r="C147" s="30"/>
      <c r="D147" s="30" t="s">
        <v>152</v>
      </c>
      <c r="E147" s="31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>
        <f t="shared" si="4"/>
        <v>0</v>
      </c>
    </row>
    <row r="148" spans="1:27" ht="23.25">
      <c r="A148" s="28">
        <v>53034030</v>
      </c>
      <c r="B148" s="29"/>
      <c r="C148" s="30"/>
      <c r="D148" s="30" t="s">
        <v>153</v>
      </c>
      <c r="E148" s="31"/>
      <c r="F148" s="294">
        <v>5000</v>
      </c>
      <c r="G148" s="294"/>
      <c r="H148" s="294"/>
      <c r="I148" s="294"/>
      <c r="J148" s="294"/>
      <c r="K148" s="294"/>
      <c r="L148" s="294"/>
      <c r="M148" s="294"/>
      <c r="N148" s="294">
        <v>5000</v>
      </c>
      <c r="O148" s="294"/>
      <c r="P148" s="294"/>
      <c r="Q148" s="294"/>
      <c r="R148" s="294">
        <v>3000</v>
      </c>
      <c r="S148" s="294">
        <v>10000</v>
      </c>
      <c r="T148" s="294"/>
      <c r="U148" s="294"/>
      <c r="V148" s="294"/>
      <c r="W148" s="294">
        <v>5000</v>
      </c>
      <c r="X148" s="294"/>
      <c r="Y148" s="294"/>
      <c r="Z148" s="294"/>
      <c r="AA148" s="294">
        <f t="shared" si="4"/>
        <v>28000</v>
      </c>
    </row>
    <row r="149" spans="1:27" ht="23.25">
      <c r="A149" s="28">
        <v>53034040</v>
      </c>
      <c r="B149" s="29"/>
      <c r="C149" s="30"/>
      <c r="D149" s="30" t="s">
        <v>154</v>
      </c>
      <c r="E149" s="31"/>
      <c r="F149" s="294">
        <v>10000</v>
      </c>
      <c r="G149" s="294"/>
      <c r="H149" s="294"/>
      <c r="I149" s="294"/>
      <c r="J149" s="294"/>
      <c r="K149" s="294"/>
      <c r="L149" s="294"/>
      <c r="M149" s="294"/>
      <c r="N149" s="294">
        <v>5000</v>
      </c>
      <c r="O149" s="294"/>
      <c r="P149" s="294"/>
      <c r="Q149" s="294"/>
      <c r="R149" s="294">
        <v>3000</v>
      </c>
      <c r="S149" s="294">
        <v>15000</v>
      </c>
      <c r="T149" s="294"/>
      <c r="U149" s="294"/>
      <c r="V149" s="294"/>
      <c r="W149" s="294">
        <v>5000</v>
      </c>
      <c r="X149" s="294"/>
      <c r="Y149" s="294"/>
      <c r="Z149" s="294"/>
      <c r="AA149" s="294">
        <f t="shared" si="4"/>
        <v>38000</v>
      </c>
    </row>
    <row r="150" spans="1:27" ht="23.25">
      <c r="A150" s="58"/>
      <c r="B150" s="62"/>
      <c r="C150" s="63" t="s">
        <v>155</v>
      </c>
      <c r="D150" s="60"/>
      <c r="E150" s="61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>
        <f t="shared" si="4"/>
        <v>0</v>
      </c>
    </row>
    <row r="151" spans="1:27" ht="23.25">
      <c r="A151" s="28">
        <v>53039010</v>
      </c>
      <c r="B151" s="29"/>
      <c r="C151" s="30"/>
      <c r="D151" s="30" t="s">
        <v>156</v>
      </c>
      <c r="E151" s="31"/>
      <c r="F151" s="294"/>
      <c r="G151" s="294">
        <v>15000</v>
      </c>
      <c r="H151" s="294">
        <v>15000</v>
      </c>
      <c r="I151" s="294"/>
      <c r="J151" s="294">
        <v>1200000</v>
      </c>
      <c r="K151" s="294"/>
      <c r="L151" s="294">
        <v>10000</v>
      </c>
      <c r="M151" s="294"/>
      <c r="N151" s="294">
        <v>60000</v>
      </c>
      <c r="O151" s="294">
        <v>550000</v>
      </c>
      <c r="P151" s="294">
        <v>150000</v>
      </c>
      <c r="Q151" s="294">
        <v>50000</v>
      </c>
      <c r="R151" s="294">
        <v>200000</v>
      </c>
      <c r="S151" s="294"/>
      <c r="T151" s="294">
        <v>500000</v>
      </c>
      <c r="U151" s="294"/>
      <c r="V151" s="294"/>
      <c r="W151" s="294"/>
      <c r="X151" s="294">
        <v>480000</v>
      </c>
      <c r="Y151" s="294"/>
      <c r="Z151" s="294"/>
      <c r="AA151" s="294">
        <f t="shared" si="4"/>
        <v>3230000</v>
      </c>
    </row>
    <row r="152" spans="1:27" ht="23.25">
      <c r="A152" s="28">
        <v>53039020</v>
      </c>
      <c r="B152" s="29"/>
      <c r="C152" s="30"/>
      <c r="D152" s="30" t="s">
        <v>157</v>
      </c>
      <c r="E152" s="31"/>
      <c r="F152" s="294"/>
      <c r="G152" s="294">
        <v>3000</v>
      </c>
      <c r="H152" s="294"/>
      <c r="I152" s="294"/>
      <c r="J152" s="294"/>
      <c r="K152" s="294"/>
      <c r="L152" s="294"/>
      <c r="M152" s="294"/>
      <c r="N152" s="294">
        <v>3000</v>
      </c>
      <c r="O152" s="294"/>
      <c r="P152" s="294"/>
      <c r="Q152" s="294"/>
      <c r="R152" s="294">
        <v>2000</v>
      </c>
      <c r="S152" s="294">
        <v>3000</v>
      </c>
      <c r="T152" s="294"/>
      <c r="U152" s="294"/>
      <c r="V152" s="294"/>
      <c r="W152" s="294">
        <v>3000</v>
      </c>
      <c r="X152" s="294"/>
      <c r="Y152" s="294"/>
      <c r="Z152" s="294"/>
      <c r="AA152" s="294">
        <f t="shared" si="4"/>
        <v>14000</v>
      </c>
    </row>
    <row r="153" spans="1:27" ht="23.25">
      <c r="A153" s="28">
        <v>53039990</v>
      </c>
      <c r="B153" s="29"/>
      <c r="C153" s="30"/>
      <c r="D153" s="30" t="s">
        <v>158</v>
      </c>
      <c r="E153" s="31"/>
      <c r="F153" s="294">
        <v>4000</v>
      </c>
      <c r="G153" s="294">
        <v>8000</v>
      </c>
      <c r="H153" s="294"/>
      <c r="I153" s="294"/>
      <c r="J153" s="294">
        <v>10000</v>
      </c>
      <c r="K153" s="294"/>
      <c r="L153" s="294">
        <v>5000</v>
      </c>
      <c r="M153" s="294"/>
      <c r="N153" s="294">
        <v>1000</v>
      </c>
      <c r="O153" s="294"/>
      <c r="P153" s="294"/>
      <c r="Q153" s="294">
        <v>4000</v>
      </c>
      <c r="R153" s="294">
        <v>5000</v>
      </c>
      <c r="S153" s="294"/>
      <c r="T153" s="294"/>
      <c r="U153" s="294">
        <v>5000</v>
      </c>
      <c r="V153" s="294">
        <v>5000</v>
      </c>
      <c r="W153" s="294">
        <v>2000</v>
      </c>
      <c r="X153" s="294"/>
      <c r="Y153" s="294"/>
      <c r="Z153" s="294"/>
      <c r="AA153" s="294">
        <f t="shared" si="4"/>
        <v>49000</v>
      </c>
    </row>
    <row r="154" spans="1:27" ht="23.25">
      <c r="A154" s="58"/>
      <c r="B154" s="59" t="s">
        <v>159</v>
      </c>
      <c r="C154" s="60"/>
      <c r="D154" s="60"/>
      <c r="E154" s="61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>
        <f t="shared" si="4"/>
        <v>0</v>
      </c>
    </row>
    <row r="155" spans="1:27" ht="23.25">
      <c r="A155" s="28">
        <v>53040010</v>
      </c>
      <c r="B155" s="29"/>
      <c r="C155" s="30"/>
      <c r="D155" s="30" t="s">
        <v>160</v>
      </c>
      <c r="E155" s="31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>
        <f t="shared" ref="AA155:AA218" si="5">SUM(F155:Z155)</f>
        <v>0</v>
      </c>
    </row>
    <row r="156" spans="1:27" ht="23.25">
      <c r="A156" s="28">
        <v>53040020</v>
      </c>
      <c r="B156" s="29"/>
      <c r="C156" s="30"/>
      <c r="D156" s="2" t="s">
        <v>161</v>
      </c>
      <c r="E156" s="31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>
        <f t="shared" si="5"/>
        <v>0</v>
      </c>
    </row>
    <row r="157" spans="1:27" ht="23.25">
      <c r="A157" s="28"/>
      <c r="B157" s="32" t="s">
        <v>162</v>
      </c>
      <c r="C157" s="30"/>
      <c r="D157" s="30"/>
      <c r="E157" s="31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>
        <f t="shared" si="5"/>
        <v>0</v>
      </c>
    </row>
    <row r="158" spans="1:27" ht="23.25">
      <c r="A158" s="28">
        <v>51021010</v>
      </c>
      <c r="B158" s="29"/>
      <c r="C158" s="30"/>
      <c r="D158" s="30" t="s">
        <v>163</v>
      </c>
      <c r="E158" s="31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>
        <f t="shared" si="5"/>
        <v>0</v>
      </c>
    </row>
    <row r="159" spans="1:27" ht="23.25">
      <c r="A159" s="28">
        <v>53050010</v>
      </c>
      <c r="B159" s="29"/>
      <c r="C159" s="30"/>
      <c r="D159" s="30" t="s">
        <v>164</v>
      </c>
      <c r="E159" s="31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>
        <f t="shared" si="5"/>
        <v>0</v>
      </c>
    </row>
    <row r="160" spans="1:27" ht="23.25">
      <c r="A160" s="28">
        <v>53050020</v>
      </c>
      <c r="B160" s="29"/>
      <c r="C160" s="30"/>
      <c r="D160" s="31" t="s">
        <v>165</v>
      </c>
      <c r="E160" s="31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>
        <f t="shared" si="5"/>
        <v>0</v>
      </c>
    </row>
    <row r="161" spans="1:27" ht="23.25">
      <c r="A161" s="33"/>
      <c r="B161" s="64"/>
      <c r="C161" s="65" t="s">
        <v>166</v>
      </c>
      <c r="D161" s="35"/>
      <c r="E161" s="36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>
        <f t="shared" si="5"/>
        <v>0</v>
      </c>
    </row>
    <row r="162" spans="1:27" ht="23.25">
      <c r="A162" s="28">
        <v>53051010</v>
      </c>
      <c r="B162" s="29"/>
      <c r="C162" s="30"/>
      <c r="D162" s="30" t="s">
        <v>167</v>
      </c>
      <c r="E162" s="31"/>
      <c r="F162" s="294">
        <v>1500000</v>
      </c>
      <c r="G162" s="294"/>
      <c r="H162" s="294"/>
      <c r="I162" s="294"/>
      <c r="J162" s="294"/>
      <c r="K162" s="294"/>
      <c r="L162" s="294"/>
      <c r="M162" s="294"/>
      <c r="N162" s="294">
        <v>1000000</v>
      </c>
      <c r="O162" s="294"/>
      <c r="P162" s="294"/>
      <c r="Q162" s="294"/>
      <c r="R162" s="294">
        <v>462600</v>
      </c>
      <c r="S162" s="294">
        <v>1000000</v>
      </c>
      <c r="T162" s="294"/>
      <c r="U162" s="294"/>
      <c r="V162" s="294"/>
      <c r="W162" s="294">
        <v>1000000</v>
      </c>
      <c r="X162" s="294"/>
      <c r="Y162" s="294"/>
      <c r="Z162" s="294"/>
      <c r="AA162" s="294">
        <f t="shared" si="5"/>
        <v>4962600</v>
      </c>
    </row>
    <row r="163" spans="1:27" ht="23.25">
      <c r="A163" s="271">
        <v>53051020</v>
      </c>
      <c r="B163" s="272"/>
      <c r="C163" s="273"/>
      <c r="D163" s="286" t="s">
        <v>168</v>
      </c>
      <c r="E163" s="287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>
        <f t="shared" si="5"/>
        <v>0</v>
      </c>
    </row>
    <row r="164" spans="1:27" ht="23.25">
      <c r="A164" s="28">
        <v>53051030</v>
      </c>
      <c r="B164" s="29"/>
      <c r="C164" s="30"/>
      <c r="D164" s="30" t="s">
        <v>169</v>
      </c>
      <c r="E164" s="31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>
        <f t="shared" si="5"/>
        <v>0</v>
      </c>
    </row>
    <row r="165" spans="1:27" ht="23.25">
      <c r="A165" s="28">
        <v>53051040</v>
      </c>
      <c r="B165" s="29"/>
      <c r="C165" s="30"/>
      <c r="D165" s="30" t="s">
        <v>170</v>
      </c>
      <c r="E165" s="31"/>
      <c r="F165" s="294">
        <v>15000</v>
      </c>
      <c r="G165" s="294"/>
      <c r="H165" s="294"/>
      <c r="I165" s="294"/>
      <c r="J165" s="294">
        <v>50000</v>
      </c>
      <c r="K165" s="294"/>
      <c r="L165" s="294"/>
      <c r="M165" s="294"/>
      <c r="N165" s="294"/>
      <c r="O165" s="294">
        <v>20000</v>
      </c>
      <c r="P165" s="294"/>
      <c r="Q165" s="294"/>
      <c r="R165" s="294">
        <v>30000</v>
      </c>
      <c r="S165" s="294">
        <v>30000</v>
      </c>
      <c r="T165" s="294"/>
      <c r="U165" s="294"/>
      <c r="V165" s="294"/>
      <c r="W165" s="294">
        <v>10000</v>
      </c>
      <c r="X165" s="294"/>
      <c r="Y165" s="294"/>
      <c r="Z165" s="294"/>
      <c r="AA165" s="294">
        <f t="shared" si="5"/>
        <v>155000</v>
      </c>
    </row>
    <row r="166" spans="1:27" ht="23.25">
      <c r="A166" s="28">
        <v>53051050</v>
      </c>
      <c r="B166" s="29"/>
      <c r="C166" s="30"/>
      <c r="D166" s="30" t="s">
        <v>171</v>
      </c>
      <c r="E166" s="31"/>
      <c r="F166" s="294"/>
      <c r="G166" s="294"/>
      <c r="H166" s="294"/>
      <c r="I166" s="294"/>
      <c r="J166" s="294">
        <v>500000</v>
      </c>
      <c r="K166" s="294"/>
      <c r="L166" s="294"/>
      <c r="M166" s="294"/>
      <c r="N166" s="294"/>
      <c r="O166" s="294">
        <v>300000</v>
      </c>
      <c r="P166" s="294"/>
      <c r="Q166" s="294"/>
      <c r="R166" s="294">
        <v>50000</v>
      </c>
      <c r="S166" s="294"/>
      <c r="T166" s="294">
        <v>370000</v>
      </c>
      <c r="U166" s="294"/>
      <c r="V166" s="294"/>
      <c r="W166" s="294"/>
      <c r="X166" s="294">
        <v>150000</v>
      </c>
      <c r="Y166" s="294"/>
      <c r="Z166" s="294"/>
      <c r="AA166" s="294">
        <f t="shared" si="5"/>
        <v>1370000</v>
      </c>
    </row>
    <row r="167" spans="1:27" ht="23.25">
      <c r="A167" s="28">
        <v>53051060</v>
      </c>
      <c r="B167" s="29"/>
      <c r="C167" s="30"/>
      <c r="D167" s="30" t="s">
        <v>172</v>
      </c>
      <c r="E167" s="31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>
        <f t="shared" si="5"/>
        <v>0</v>
      </c>
    </row>
    <row r="168" spans="1:27" ht="23.25">
      <c r="A168" s="28">
        <v>53051070</v>
      </c>
      <c r="B168" s="29"/>
      <c r="C168" s="30"/>
      <c r="D168" s="30" t="s">
        <v>173</v>
      </c>
      <c r="E168" s="31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>
        <f t="shared" si="5"/>
        <v>0</v>
      </c>
    </row>
    <row r="169" spans="1:27" ht="23.25">
      <c r="A169" s="271">
        <v>53051080</v>
      </c>
      <c r="B169" s="272"/>
      <c r="C169" s="273"/>
      <c r="D169" s="273" t="s">
        <v>174</v>
      </c>
      <c r="E169" s="274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>
        <f t="shared" si="5"/>
        <v>0</v>
      </c>
    </row>
    <row r="170" spans="1:27" ht="23.25">
      <c r="A170" s="28">
        <v>53051090</v>
      </c>
      <c r="B170" s="29"/>
      <c r="C170" s="30"/>
      <c r="D170" s="30" t="s">
        <v>175</v>
      </c>
      <c r="E170" s="31"/>
      <c r="F170" s="294"/>
      <c r="G170" s="294"/>
      <c r="H170" s="294">
        <v>10000</v>
      </c>
      <c r="I170" s="294">
        <v>15000</v>
      </c>
      <c r="J170" s="294">
        <v>20000</v>
      </c>
      <c r="K170" s="294"/>
      <c r="L170" s="294"/>
      <c r="M170" s="294"/>
      <c r="N170" s="294"/>
      <c r="O170" s="294">
        <v>5000</v>
      </c>
      <c r="P170" s="294">
        <v>5000</v>
      </c>
      <c r="Q170" s="294"/>
      <c r="R170" s="294">
        <v>5000</v>
      </c>
      <c r="S170" s="294"/>
      <c r="T170" s="294">
        <v>10000</v>
      </c>
      <c r="U170" s="294">
        <v>5000</v>
      </c>
      <c r="V170" s="294"/>
      <c r="W170" s="294"/>
      <c r="X170" s="294">
        <v>5000</v>
      </c>
      <c r="Y170" s="294">
        <v>5000</v>
      </c>
      <c r="Z170" s="294"/>
      <c r="AA170" s="294">
        <f t="shared" si="5"/>
        <v>85000</v>
      </c>
    </row>
    <row r="171" spans="1:27" ht="23.25">
      <c r="A171" s="28">
        <v>53051100</v>
      </c>
      <c r="B171" s="29"/>
      <c r="C171" s="30"/>
      <c r="D171" s="31" t="s">
        <v>176</v>
      </c>
      <c r="E171" s="31"/>
      <c r="F171" s="294">
        <v>40000</v>
      </c>
      <c r="G171" s="294"/>
      <c r="H171" s="294"/>
      <c r="I171" s="294"/>
      <c r="J171" s="294">
        <v>30000</v>
      </c>
      <c r="K171" s="294"/>
      <c r="L171" s="294"/>
      <c r="M171" s="294"/>
      <c r="N171" s="294"/>
      <c r="O171" s="294">
        <v>10000</v>
      </c>
      <c r="P171" s="294">
        <v>10000</v>
      </c>
      <c r="Q171" s="294"/>
      <c r="R171" s="294">
        <v>10000</v>
      </c>
      <c r="S171" s="294"/>
      <c r="T171" s="294">
        <v>50000</v>
      </c>
      <c r="U171" s="294"/>
      <c r="V171" s="294"/>
      <c r="W171" s="294"/>
      <c r="X171" s="294">
        <v>30000</v>
      </c>
      <c r="Y171" s="294"/>
      <c r="Z171" s="294"/>
      <c r="AA171" s="294">
        <f t="shared" si="5"/>
        <v>180000</v>
      </c>
    </row>
    <row r="172" spans="1:27" ht="23.25">
      <c r="A172" s="28">
        <v>53051110</v>
      </c>
      <c r="B172" s="29"/>
      <c r="C172" s="30"/>
      <c r="D172" s="31" t="s">
        <v>177</v>
      </c>
      <c r="E172" s="31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>
        <f t="shared" si="5"/>
        <v>0</v>
      </c>
    </row>
    <row r="173" spans="1:27" ht="23.25">
      <c r="A173" s="28">
        <v>53051120</v>
      </c>
      <c r="B173" s="29"/>
      <c r="C173" s="30"/>
      <c r="D173" s="2" t="s">
        <v>178</v>
      </c>
      <c r="E173" s="31"/>
      <c r="F173" s="294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4"/>
      <c r="T173" s="294"/>
      <c r="U173" s="294"/>
      <c r="V173" s="294"/>
      <c r="W173" s="294"/>
      <c r="X173" s="294"/>
      <c r="Y173" s="294"/>
      <c r="Z173" s="294"/>
      <c r="AA173" s="294">
        <f t="shared" si="5"/>
        <v>0</v>
      </c>
    </row>
    <row r="174" spans="1:27" ht="23.25">
      <c r="A174" s="271">
        <v>53051510</v>
      </c>
      <c r="B174" s="272"/>
      <c r="C174" s="273"/>
      <c r="D174" s="273" t="s">
        <v>179</v>
      </c>
      <c r="E174" s="274"/>
      <c r="F174" s="298"/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8"/>
      <c r="R174" s="298"/>
      <c r="S174" s="298"/>
      <c r="T174" s="298"/>
      <c r="U174" s="298"/>
      <c r="V174" s="298"/>
      <c r="W174" s="298"/>
      <c r="X174" s="298"/>
      <c r="Y174" s="298"/>
      <c r="Z174" s="298"/>
      <c r="AA174" s="298">
        <f t="shared" si="5"/>
        <v>0</v>
      </c>
    </row>
    <row r="175" spans="1:27" ht="23.25">
      <c r="A175" s="271">
        <v>53051520</v>
      </c>
      <c r="B175" s="272"/>
      <c r="C175" s="273"/>
      <c r="D175" s="273" t="s">
        <v>180</v>
      </c>
      <c r="E175" s="274"/>
      <c r="F175" s="298"/>
      <c r="G175" s="298"/>
      <c r="H175" s="298"/>
      <c r="I175" s="298"/>
      <c r="J175" s="298"/>
      <c r="K175" s="298"/>
      <c r="L175" s="298"/>
      <c r="M175" s="298"/>
      <c r="N175" s="298"/>
      <c r="O175" s="298"/>
      <c r="P175" s="298"/>
      <c r="Q175" s="298"/>
      <c r="R175" s="298"/>
      <c r="S175" s="298"/>
      <c r="T175" s="298"/>
      <c r="U175" s="298"/>
      <c r="V175" s="298"/>
      <c r="W175" s="298"/>
      <c r="X175" s="298"/>
      <c r="Y175" s="298"/>
      <c r="Z175" s="298"/>
      <c r="AA175" s="298">
        <f t="shared" si="5"/>
        <v>0</v>
      </c>
    </row>
    <row r="176" spans="1:27" ht="23.25">
      <c r="A176" s="28">
        <v>53051990</v>
      </c>
      <c r="B176" s="29"/>
      <c r="C176" s="30"/>
      <c r="D176" s="66" t="s">
        <v>181</v>
      </c>
      <c r="E176" s="31"/>
      <c r="F176" s="294"/>
      <c r="G176" s="294"/>
      <c r="H176" s="294"/>
      <c r="I176" s="294">
        <v>15000</v>
      </c>
      <c r="J176" s="294">
        <v>10000</v>
      </c>
      <c r="K176" s="294"/>
      <c r="L176" s="294"/>
      <c r="M176" s="294"/>
      <c r="N176" s="294">
        <v>10000</v>
      </c>
      <c r="O176" s="294">
        <v>10000</v>
      </c>
      <c r="P176" s="294"/>
      <c r="Q176" s="294"/>
      <c r="R176" s="294">
        <v>5000</v>
      </c>
      <c r="S176" s="294"/>
      <c r="T176" s="294">
        <v>15000</v>
      </c>
      <c r="U176" s="294"/>
      <c r="V176" s="294"/>
      <c r="W176" s="294"/>
      <c r="X176" s="294">
        <v>5000</v>
      </c>
      <c r="Y176" s="294"/>
      <c r="Z176" s="294"/>
      <c r="AA176" s="294">
        <f t="shared" si="5"/>
        <v>70000</v>
      </c>
    </row>
    <row r="177" spans="1:27" ht="23.25">
      <c r="A177" s="28"/>
      <c r="B177" s="29"/>
      <c r="C177" s="22" t="s">
        <v>182</v>
      </c>
      <c r="D177" s="30"/>
      <c r="E177" s="31"/>
      <c r="F177" s="294"/>
      <c r="G177" s="294"/>
      <c r="H177" s="294"/>
      <c r="I177" s="294"/>
      <c r="J177" s="294"/>
      <c r="K177" s="294"/>
      <c r="L177" s="294"/>
      <c r="M177" s="294"/>
      <c r="N177" s="294"/>
      <c r="O177" s="294"/>
      <c r="P177" s="294"/>
      <c r="Q177" s="294"/>
      <c r="R177" s="294"/>
      <c r="S177" s="294"/>
      <c r="T177" s="294"/>
      <c r="U177" s="294"/>
      <c r="V177" s="294"/>
      <c r="W177" s="294"/>
      <c r="X177" s="294"/>
      <c r="Y177" s="294"/>
      <c r="Z177" s="294"/>
      <c r="AA177" s="294">
        <f t="shared" si="5"/>
        <v>0</v>
      </c>
    </row>
    <row r="178" spans="1:27" ht="23.25">
      <c r="A178" s="271">
        <v>53052010</v>
      </c>
      <c r="B178" s="272"/>
      <c r="C178" s="273"/>
      <c r="D178" s="273" t="s">
        <v>183</v>
      </c>
      <c r="E178" s="274"/>
      <c r="F178" s="298"/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298"/>
      <c r="V178" s="298"/>
      <c r="W178" s="298"/>
      <c r="X178" s="298"/>
      <c r="Y178" s="298"/>
      <c r="Z178" s="298"/>
      <c r="AA178" s="298">
        <f t="shared" si="5"/>
        <v>0</v>
      </c>
    </row>
    <row r="179" spans="1:27" ht="23.25">
      <c r="A179" s="278">
        <v>53052020</v>
      </c>
      <c r="B179" s="279"/>
      <c r="C179" s="280"/>
      <c r="D179" s="280" t="s">
        <v>184</v>
      </c>
      <c r="E179" s="281"/>
      <c r="F179" s="298"/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8"/>
      <c r="S179" s="298"/>
      <c r="T179" s="298"/>
      <c r="U179" s="298"/>
      <c r="V179" s="298"/>
      <c r="W179" s="298"/>
      <c r="X179" s="298"/>
      <c r="Y179" s="298"/>
      <c r="Z179" s="298"/>
      <c r="AA179" s="298">
        <f t="shared" si="5"/>
        <v>0</v>
      </c>
    </row>
    <row r="180" spans="1:27" ht="23.25">
      <c r="A180" s="28">
        <v>53052030</v>
      </c>
      <c r="B180" s="29"/>
      <c r="C180" s="30"/>
      <c r="D180" s="30" t="s">
        <v>185</v>
      </c>
      <c r="E180" s="31"/>
      <c r="F180" s="294">
        <v>2620000</v>
      </c>
      <c r="G180" s="294"/>
      <c r="H180" s="294"/>
      <c r="I180" s="294"/>
      <c r="J180" s="294"/>
      <c r="K180" s="294"/>
      <c r="L180" s="294"/>
      <c r="M180" s="294"/>
      <c r="N180" s="294">
        <v>2400000</v>
      </c>
      <c r="O180" s="294"/>
      <c r="P180" s="294"/>
      <c r="Q180" s="294"/>
      <c r="R180" s="294"/>
      <c r="S180" s="294">
        <v>1575000</v>
      </c>
      <c r="T180" s="294"/>
      <c r="U180" s="294"/>
      <c r="V180" s="294"/>
      <c r="W180" s="294">
        <v>1761000</v>
      </c>
      <c r="X180" s="294"/>
      <c r="Y180" s="294"/>
      <c r="Z180" s="294"/>
      <c r="AA180" s="294">
        <f t="shared" si="5"/>
        <v>8356000</v>
      </c>
    </row>
    <row r="181" spans="1:27" ht="23.25">
      <c r="A181" s="282">
        <v>53052040</v>
      </c>
      <c r="B181" s="283"/>
      <c r="C181" s="284"/>
      <c r="D181" s="284" t="s">
        <v>186</v>
      </c>
      <c r="E181" s="285"/>
      <c r="F181" s="298"/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V181" s="298"/>
      <c r="W181" s="298"/>
      <c r="X181" s="298"/>
      <c r="Y181" s="298"/>
      <c r="Z181" s="298"/>
      <c r="AA181" s="298">
        <f t="shared" si="5"/>
        <v>0</v>
      </c>
    </row>
    <row r="182" spans="1:27" ht="23.25">
      <c r="A182" s="282">
        <v>53052050</v>
      </c>
      <c r="B182" s="283"/>
      <c r="C182" s="284"/>
      <c r="D182" s="284" t="s">
        <v>187</v>
      </c>
      <c r="E182" s="285"/>
      <c r="F182" s="298"/>
      <c r="G182" s="298"/>
      <c r="H182" s="298"/>
      <c r="I182" s="298"/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8"/>
      <c r="U182" s="298"/>
      <c r="V182" s="298"/>
      <c r="W182" s="298"/>
      <c r="X182" s="298"/>
      <c r="Y182" s="298"/>
      <c r="Z182" s="298"/>
      <c r="AA182" s="298">
        <f t="shared" si="5"/>
        <v>0</v>
      </c>
    </row>
    <row r="183" spans="1:27" ht="23.25">
      <c r="A183" s="282">
        <v>53052060</v>
      </c>
      <c r="B183" s="283"/>
      <c r="C183" s="284"/>
      <c r="D183" s="284" t="s">
        <v>188</v>
      </c>
      <c r="E183" s="285"/>
      <c r="F183" s="298"/>
      <c r="G183" s="298"/>
      <c r="H183" s="298"/>
      <c r="I183" s="298"/>
      <c r="J183" s="298"/>
      <c r="K183" s="298"/>
      <c r="L183" s="298"/>
      <c r="M183" s="298"/>
      <c r="N183" s="298"/>
      <c r="O183" s="298"/>
      <c r="P183" s="298"/>
      <c r="Q183" s="298"/>
      <c r="R183" s="298"/>
      <c r="S183" s="298"/>
      <c r="T183" s="298"/>
      <c r="U183" s="298"/>
      <c r="V183" s="298"/>
      <c r="W183" s="298"/>
      <c r="X183" s="298"/>
      <c r="Y183" s="298"/>
      <c r="Z183" s="298"/>
      <c r="AA183" s="298">
        <f t="shared" si="5"/>
        <v>0</v>
      </c>
    </row>
    <row r="184" spans="1:27" ht="23.25">
      <c r="A184" s="58">
        <v>53052070</v>
      </c>
      <c r="B184" s="62"/>
      <c r="C184" s="60"/>
      <c r="D184" s="60" t="s">
        <v>189</v>
      </c>
      <c r="E184" s="61"/>
      <c r="F184" s="294"/>
      <c r="G184" s="294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>
        <f t="shared" si="5"/>
        <v>0</v>
      </c>
    </row>
    <row r="185" spans="1:27" ht="23.25">
      <c r="A185" s="28"/>
      <c r="B185" s="32" t="s">
        <v>190</v>
      </c>
      <c r="C185" s="30"/>
      <c r="D185" s="30"/>
      <c r="E185" s="31"/>
      <c r="F185" s="294"/>
      <c r="G185" s="294"/>
      <c r="H185" s="294"/>
      <c r="I185" s="294"/>
      <c r="J185" s="294"/>
      <c r="K185" s="294"/>
      <c r="L185" s="294"/>
      <c r="M185" s="294"/>
      <c r="N185" s="294"/>
      <c r="O185" s="294"/>
      <c r="P185" s="294"/>
      <c r="Q185" s="294"/>
      <c r="R185" s="294"/>
      <c r="S185" s="294"/>
      <c r="T185" s="294"/>
      <c r="U185" s="294"/>
      <c r="V185" s="294"/>
      <c r="W185" s="294"/>
      <c r="X185" s="294"/>
      <c r="Y185" s="294"/>
      <c r="Z185" s="294"/>
      <c r="AA185" s="294">
        <f t="shared" si="5"/>
        <v>0</v>
      </c>
    </row>
    <row r="186" spans="1:27" ht="23.25">
      <c r="A186" s="28"/>
      <c r="B186" s="29"/>
      <c r="C186" s="22" t="s">
        <v>191</v>
      </c>
      <c r="D186" s="30"/>
      <c r="E186" s="31"/>
      <c r="F186" s="294"/>
      <c r="G186" s="294"/>
      <c r="H186" s="294"/>
      <c r="I186" s="294"/>
      <c r="J186" s="294"/>
      <c r="K186" s="294"/>
      <c r="L186" s="294"/>
      <c r="M186" s="294"/>
      <c r="N186" s="294"/>
      <c r="O186" s="294"/>
      <c r="P186" s="294"/>
      <c r="Q186" s="294"/>
      <c r="R186" s="294"/>
      <c r="S186" s="294"/>
      <c r="T186" s="294"/>
      <c r="U186" s="294"/>
      <c r="V186" s="294"/>
      <c r="W186" s="294"/>
      <c r="X186" s="294"/>
      <c r="Y186" s="294"/>
      <c r="Z186" s="294"/>
      <c r="AA186" s="294">
        <f t="shared" si="5"/>
        <v>0</v>
      </c>
    </row>
    <row r="187" spans="1:27" ht="23.25">
      <c r="A187" s="28">
        <v>53060010</v>
      </c>
      <c r="B187" s="29"/>
      <c r="C187" s="30"/>
      <c r="D187" s="30" t="s">
        <v>192</v>
      </c>
      <c r="E187" s="31"/>
      <c r="F187" s="294"/>
      <c r="G187" s="294"/>
      <c r="H187" s="294"/>
      <c r="I187" s="294"/>
      <c r="J187" s="294"/>
      <c r="K187" s="294"/>
      <c r="L187" s="294"/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>
        <f t="shared" si="5"/>
        <v>0</v>
      </c>
    </row>
    <row r="188" spans="1:27" ht="23.25">
      <c r="A188" s="28">
        <v>53060020</v>
      </c>
      <c r="B188" s="29"/>
      <c r="C188" s="30"/>
      <c r="D188" s="2" t="s">
        <v>193</v>
      </c>
      <c r="E188" s="31"/>
      <c r="F188" s="294"/>
      <c r="G188" s="294"/>
      <c r="H188" s="294"/>
      <c r="I188" s="294"/>
      <c r="J188" s="294"/>
      <c r="K188" s="294"/>
      <c r="L188" s="294"/>
      <c r="M188" s="294"/>
      <c r="N188" s="294"/>
      <c r="O188" s="294"/>
      <c r="P188" s="294"/>
      <c r="Q188" s="294"/>
      <c r="R188" s="294"/>
      <c r="S188" s="294"/>
      <c r="T188" s="294"/>
      <c r="U188" s="294"/>
      <c r="V188" s="294"/>
      <c r="W188" s="294"/>
      <c r="X188" s="294"/>
      <c r="Y188" s="294"/>
      <c r="Z188" s="294"/>
      <c r="AA188" s="294">
        <f t="shared" si="5"/>
        <v>0</v>
      </c>
    </row>
    <row r="189" spans="1:27" ht="23.25">
      <c r="A189" s="28"/>
      <c r="B189" s="29"/>
      <c r="C189" s="22" t="s">
        <v>194</v>
      </c>
      <c r="D189" s="30"/>
      <c r="E189" s="31"/>
      <c r="F189" s="294"/>
      <c r="G189" s="294"/>
      <c r="H189" s="294"/>
      <c r="I189" s="294"/>
      <c r="J189" s="294"/>
      <c r="K189" s="294"/>
      <c r="L189" s="294"/>
      <c r="M189" s="294"/>
      <c r="N189" s="294"/>
      <c r="O189" s="294"/>
      <c r="P189" s="294"/>
      <c r="Q189" s="294"/>
      <c r="R189" s="294"/>
      <c r="S189" s="294"/>
      <c r="T189" s="294"/>
      <c r="U189" s="294"/>
      <c r="V189" s="294"/>
      <c r="W189" s="294"/>
      <c r="X189" s="294"/>
      <c r="Y189" s="294"/>
      <c r="Z189" s="294"/>
      <c r="AA189" s="294">
        <f t="shared" si="5"/>
        <v>0</v>
      </c>
    </row>
    <row r="190" spans="1:27" ht="23.25">
      <c r="A190" s="271">
        <v>53061010</v>
      </c>
      <c r="B190" s="272"/>
      <c r="C190" s="273"/>
      <c r="D190" s="273" t="s">
        <v>195</v>
      </c>
      <c r="E190" s="274"/>
      <c r="F190" s="298"/>
      <c r="G190" s="298"/>
      <c r="H190" s="298"/>
      <c r="I190" s="298"/>
      <c r="J190" s="298"/>
      <c r="K190" s="298"/>
      <c r="L190" s="298"/>
      <c r="M190" s="298"/>
      <c r="N190" s="298"/>
      <c r="O190" s="298"/>
      <c r="P190" s="298"/>
      <c r="Q190" s="298"/>
      <c r="R190" s="298"/>
      <c r="S190" s="298"/>
      <c r="T190" s="298"/>
      <c r="U190" s="298"/>
      <c r="V190" s="298"/>
      <c r="W190" s="298"/>
      <c r="X190" s="298"/>
      <c r="Y190" s="298"/>
      <c r="Z190" s="298"/>
      <c r="AA190" s="298">
        <f t="shared" si="5"/>
        <v>0</v>
      </c>
    </row>
    <row r="191" spans="1:27" ht="23.25">
      <c r="A191" s="28">
        <v>53061020</v>
      </c>
      <c r="B191" s="29"/>
      <c r="C191" s="30"/>
      <c r="D191" s="30" t="s">
        <v>196</v>
      </c>
      <c r="E191" s="31"/>
      <c r="F191" s="294"/>
      <c r="G191" s="294"/>
      <c r="H191" s="294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94"/>
      <c r="U191" s="294"/>
      <c r="V191" s="294"/>
      <c r="W191" s="294"/>
      <c r="X191" s="294"/>
      <c r="Y191" s="294"/>
      <c r="Z191" s="294"/>
      <c r="AA191" s="294">
        <f t="shared" si="5"/>
        <v>0</v>
      </c>
    </row>
    <row r="192" spans="1:27" ht="23.25">
      <c r="A192" s="28">
        <v>53061030</v>
      </c>
      <c r="B192" s="29"/>
      <c r="C192" s="30"/>
      <c r="D192" s="30" t="s">
        <v>197</v>
      </c>
      <c r="E192" s="31"/>
      <c r="F192" s="294"/>
      <c r="G192" s="294"/>
      <c r="H192" s="294"/>
      <c r="I192" s="294"/>
      <c r="J192" s="294"/>
      <c r="K192" s="294"/>
      <c r="L192" s="294"/>
      <c r="M192" s="294"/>
      <c r="N192" s="294"/>
      <c r="O192" s="294"/>
      <c r="P192" s="294"/>
      <c r="Q192" s="294"/>
      <c r="R192" s="294"/>
      <c r="S192" s="294"/>
      <c r="T192" s="294"/>
      <c r="U192" s="294"/>
      <c r="V192" s="294"/>
      <c r="W192" s="294"/>
      <c r="X192" s="294"/>
      <c r="Y192" s="294"/>
      <c r="Z192" s="294"/>
      <c r="AA192" s="294">
        <f t="shared" si="5"/>
        <v>0</v>
      </c>
    </row>
    <row r="193" spans="1:27" ht="23.25">
      <c r="A193" s="28">
        <v>53061040</v>
      </c>
      <c r="B193" s="29"/>
      <c r="C193" s="30"/>
      <c r="D193" s="30" t="s">
        <v>198</v>
      </c>
      <c r="E193" s="31"/>
      <c r="F193" s="294"/>
      <c r="G193" s="294"/>
      <c r="H193" s="294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94"/>
      <c r="U193" s="294"/>
      <c r="V193" s="294"/>
      <c r="W193" s="294"/>
      <c r="X193" s="294"/>
      <c r="Y193" s="294"/>
      <c r="Z193" s="294"/>
      <c r="AA193" s="294">
        <f t="shared" si="5"/>
        <v>0</v>
      </c>
    </row>
    <row r="194" spans="1:27" ht="23.25">
      <c r="A194" s="28">
        <v>53061050</v>
      </c>
      <c r="B194" s="29"/>
      <c r="C194" s="30"/>
      <c r="D194" s="30" t="s">
        <v>199</v>
      </c>
      <c r="E194" s="31"/>
      <c r="F194" s="294"/>
      <c r="G194" s="294"/>
      <c r="H194" s="294"/>
      <c r="I194" s="294"/>
      <c r="J194" s="294"/>
      <c r="K194" s="294"/>
      <c r="L194" s="294"/>
      <c r="M194" s="294"/>
      <c r="N194" s="294"/>
      <c r="O194" s="294"/>
      <c r="P194" s="294"/>
      <c r="Q194" s="294"/>
      <c r="R194" s="294"/>
      <c r="S194" s="294"/>
      <c r="T194" s="294"/>
      <c r="U194" s="294"/>
      <c r="V194" s="294"/>
      <c r="W194" s="294"/>
      <c r="X194" s="294"/>
      <c r="Y194" s="294"/>
      <c r="Z194" s="294"/>
      <c r="AA194" s="294">
        <f t="shared" si="5"/>
        <v>0</v>
      </c>
    </row>
    <row r="195" spans="1:27" ht="23.25">
      <c r="A195" s="28">
        <v>53061090</v>
      </c>
      <c r="B195" s="29"/>
      <c r="C195" s="30"/>
      <c r="D195" s="30" t="s">
        <v>200</v>
      </c>
      <c r="E195" s="31"/>
      <c r="F195" s="294"/>
      <c r="G195" s="294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4"/>
      <c r="Y195" s="294"/>
      <c r="Z195" s="294"/>
      <c r="AA195" s="294">
        <f t="shared" si="5"/>
        <v>0</v>
      </c>
    </row>
    <row r="196" spans="1:27" ht="23.25">
      <c r="A196" s="58"/>
      <c r="B196" s="62"/>
      <c r="C196" s="63" t="s">
        <v>201</v>
      </c>
      <c r="D196" s="60"/>
      <c r="E196" s="61"/>
      <c r="F196" s="296"/>
      <c r="G196" s="296"/>
      <c r="H196" s="296"/>
      <c r="I196" s="296"/>
      <c r="J196" s="296"/>
      <c r="K196" s="296"/>
      <c r="L196" s="296"/>
      <c r="M196" s="296"/>
      <c r="N196" s="296"/>
      <c r="O196" s="296"/>
      <c r="P196" s="296"/>
      <c r="Q196" s="296"/>
      <c r="R196" s="296"/>
      <c r="S196" s="296"/>
      <c r="T196" s="296"/>
      <c r="U196" s="296"/>
      <c r="V196" s="296"/>
      <c r="W196" s="296"/>
      <c r="X196" s="296"/>
      <c r="Y196" s="296"/>
      <c r="Z196" s="296"/>
      <c r="AA196" s="294">
        <f t="shared" si="5"/>
        <v>0</v>
      </c>
    </row>
    <row r="197" spans="1:27" ht="23.25">
      <c r="A197" s="28">
        <v>53062010</v>
      </c>
      <c r="B197" s="29"/>
      <c r="C197" s="30"/>
      <c r="D197" s="30" t="s">
        <v>202</v>
      </c>
      <c r="E197" s="31"/>
      <c r="F197" s="294"/>
      <c r="G197" s="294"/>
      <c r="H197" s="294"/>
      <c r="I197" s="294"/>
      <c r="J197" s="294"/>
      <c r="K197" s="294"/>
      <c r="L197" s="294"/>
      <c r="M197" s="294"/>
      <c r="N197" s="294"/>
      <c r="O197" s="294"/>
      <c r="P197" s="294"/>
      <c r="Q197" s="294"/>
      <c r="R197" s="294"/>
      <c r="S197" s="294"/>
      <c r="T197" s="294"/>
      <c r="U197" s="294"/>
      <c r="V197" s="294"/>
      <c r="W197" s="294"/>
      <c r="X197" s="294"/>
      <c r="Y197" s="294"/>
      <c r="Z197" s="294"/>
      <c r="AA197" s="294">
        <f t="shared" si="5"/>
        <v>0</v>
      </c>
    </row>
    <row r="198" spans="1:27" ht="23.25">
      <c r="A198" s="28">
        <v>53062020</v>
      </c>
      <c r="B198" s="29"/>
      <c r="C198" s="30"/>
      <c r="D198" s="30" t="s">
        <v>203</v>
      </c>
      <c r="E198" s="31"/>
      <c r="F198" s="294">
        <v>90000</v>
      </c>
      <c r="G198" s="294"/>
      <c r="H198" s="294"/>
      <c r="I198" s="294"/>
      <c r="J198" s="294">
        <v>20000</v>
      </c>
      <c r="K198" s="294"/>
      <c r="L198" s="294"/>
      <c r="M198" s="294"/>
      <c r="N198" s="294"/>
      <c r="O198" s="294">
        <v>7000</v>
      </c>
      <c r="P198" s="294"/>
      <c r="Q198" s="294"/>
      <c r="R198" s="294"/>
      <c r="S198" s="294"/>
      <c r="T198" s="294">
        <v>15000</v>
      </c>
      <c r="U198" s="294"/>
      <c r="V198" s="294"/>
      <c r="W198" s="294"/>
      <c r="X198" s="294">
        <v>5000</v>
      </c>
      <c r="Y198" s="294"/>
      <c r="Z198" s="294"/>
      <c r="AA198" s="294">
        <f t="shared" si="5"/>
        <v>137000</v>
      </c>
    </row>
    <row r="199" spans="1:27" ht="23.25">
      <c r="A199" s="28">
        <v>53062030</v>
      </c>
      <c r="B199" s="29"/>
      <c r="C199" s="30"/>
      <c r="D199" s="30" t="s">
        <v>204</v>
      </c>
      <c r="E199" s="31"/>
      <c r="F199" s="294">
        <v>15000</v>
      </c>
      <c r="G199" s="294"/>
      <c r="H199" s="294"/>
      <c r="I199" s="294"/>
      <c r="J199" s="294"/>
      <c r="K199" s="294"/>
      <c r="L199" s="294"/>
      <c r="M199" s="294"/>
      <c r="N199" s="294">
        <v>3000</v>
      </c>
      <c r="O199" s="294"/>
      <c r="P199" s="294"/>
      <c r="Q199" s="294"/>
      <c r="R199" s="294"/>
      <c r="S199" s="294">
        <v>2000</v>
      </c>
      <c r="T199" s="294"/>
      <c r="U199" s="294"/>
      <c r="V199" s="294"/>
      <c r="W199" s="294">
        <v>1000</v>
      </c>
      <c r="X199" s="294"/>
      <c r="Y199" s="294"/>
      <c r="Z199" s="294"/>
      <c r="AA199" s="294">
        <f t="shared" si="5"/>
        <v>21000</v>
      </c>
    </row>
    <row r="200" spans="1:27" ht="23.25">
      <c r="A200" s="28">
        <v>53062040</v>
      </c>
      <c r="B200" s="29"/>
      <c r="C200" s="30"/>
      <c r="D200" s="30" t="s">
        <v>205</v>
      </c>
      <c r="E200" s="31"/>
      <c r="F200" s="294"/>
      <c r="G200" s="294"/>
      <c r="H200" s="294"/>
      <c r="I200" s="294"/>
      <c r="J200" s="294"/>
      <c r="K200" s="294"/>
      <c r="L200" s="294"/>
      <c r="M200" s="294"/>
      <c r="N200" s="294"/>
      <c r="O200" s="294"/>
      <c r="P200" s="294"/>
      <c r="Q200" s="294"/>
      <c r="R200" s="294"/>
      <c r="S200" s="294"/>
      <c r="T200" s="294"/>
      <c r="U200" s="294"/>
      <c r="V200" s="294"/>
      <c r="W200" s="294"/>
      <c r="X200" s="294"/>
      <c r="Y200" s="294"/>
      <c r="Z200" s="294"/>
      <c r="AA200" s="294">
        <f t="shared" si="5"/>
        <v>0</v>
      </c>
    </row>
    <row r="201" spans="1:27" ht="23.25">
      <c r="A201" s="28">
        <v>53062990</v>
      </c>
      <c r="B201" s="29"/>
      <c r="C201" s="30"/>
      <c r="D201" s="30" t="s">
        <v>206</v>
      </c>
      <c r="E201" s="31"/>
      <c r="F201" s="294"/>
      <c r="G201" s="294"/>
      <c r="H201" s="294"/>
      <c r="I201" s="294"/>
      <c r="J201" s="294"/>
      <c r="K201" s="294"/>
      <c r="L201" s="294"/>
      <c r="M201" s="294"/>
      <c r="N201" s="294"/>
      <c r="O201" s="294"/>
      <c r="P201" s="294"/>
      <c r="Q201" s="294"/>
      <c r="R201" s="294"/>
      <c r="S201" s="294"/>
      <c r="T201" s="294"/>
      <c r="U201" s="294"/>
      <c r="V201" s="294"/>
      <c r="W201" s="294"/>
      <c r="X201" s="294"/>
      <c r="Y201" s="294"/>
      <c r="Z201" s="294"/>
      <c r="AA201" s="294">
        <f t="shared" si="5"/>
        <v>0</v>
      </c>
    </row>
    <row r="202" spans="1:27" ht="23.25">
      <c r="A202" s="58"/>
      <c r="B202" s="62"/>
      <c r="C202" s="63" t="s">
        <v>207</v>
      </c>
      <c r="D202" s="60"/>
      <c r="E202" s="61"/>
      <c r="F202" s="294"/>
      <c r="G202" s="294"/>
      <c r="H202" s="294"/>
      <c r="I202" s="294"/>
      <c r="J202" s="294"/>
      <c r="K202" s="294"/>
      <c r="L202" s="294"/>
      <c r="M202" s="294"/>
      <c r="N202" s="294"/>
      <c r="O202" s="294"/>
      <c r="P202" s="294"/>
      <c r="Q202" s="294"/>
      <c r="R202" s="294"/>
      <c r="S202" s="294"/>
      <c r="T202" s="294"/>
      <c r="U202" s="294"/>
      <c r="V202" s="294"/>
      <c r="W202" s="294"/>
      <c r="X202" s="294"/>
      <c r="Y202" s="294"/>
      <c r="Z202" s="294"/>
      <c r="AA202" s="294">
        <f t="shared" si="5"/>
        <v>0</v>
      </c>
    </row>
    <row r="203" spans="1:27" ht="23.25">
      <c r="A203" s="28">
        <v>53063010</v>
      </c>
      <c r="B203" s="29"/>
      <c r="C203" s="30"/>
      <c r="D203" s="30" t="s">
        <v>208</v>
      </c>
      <c r="E203" s="31"/>
      <c r="F203" s="294">
        <v>60000</v>
      </c>
      <c r="G203" s="294"/>
      <c r="H203" s="294"/>
      <c r="I203" s="294"/>
      <c r="J203" s="294"/>
      <c r="K203" s="294"/>
      <c r="L203" s="294"/>
      <c r="M203" s="294"/>
      <c r="N203" s="294"/>
      <c r="O203" s="294"/>
      <c r="P203" s="294"/>
      <c r="Q203" s="294"/>
      <c r="R203" s="294"/>
      <c r="S203" s="294"/>
      <c r="T203" s="294"/>
      <c r="U203" s="294"/>
      <c r="V203" s="294"/>
      <c r="W203" s="294"/>
      <c r="X203" s="294"/>
      <c r="Y203" s="294"/>
      <c r="Z203" s="294"/>
      <c r="AA203" s="294">
        <f t="shared" si="5"/>
        <v>60000</v>
      </c>
    </row>
    <row r="204" spans="1:27" ht="23.25">
      <c r="A204" s="28"/>
      <c r="B204" s="29"/>
      <c r="C204" s="22" t="s">
        <v>209</v>
      </c>
      <c r="D204" s="30"/>
      <c r="E204" s="31"/>
      <c r="F204" s="294"/>
      <c r="G204" s="294"/>
      <c r="H204" s="294"/>
      <c r="I204" s="294"/>
      <c r="J204" s="294"/>
      <c r="K204" s="294"/>
      <c r="L204" s="294"/>
      <c r="M204" s="294"/>
      <c r="N204" s="294"/>
      <c r="O204" s="294"/>
      <c r="P204" s="294"/>
      <c r="Q204" s="294"/>
      <c r="R204" s="294"/>
      <c r="S204" s="294"/>
      <c r="T204" s="294"/>
      <c r="U204" s="294"/>
      <c r="V204" s="294"/>
      <c r="W204" s="294"/>
      <c r="X204" s="294"/>
      <c r="Y204" s="294"/>
      <c r="Z204" s="294"/>
      <c r="AA204" s="294">
        <f t="shared" si="5"/>
        <v>0</v>
      </c>
    </row>
    <row r="205" spans="1:27" ht="23.25">
      <c r="A205" s="28">
        <v>53064010</v>
      </c>
      <c r="B205" s="29"/>
      <c r="C205" s="30"/>
      <c r="D205" s="30" t="s">
        <v>210</v>
      </c>
      <c r="E205" s="31"/>
      <c r="F205" s="294"/>
      <c r="G205" s="294"/>
      <c r="H205" s="294"/>
      <c r="I205" s="294"/>
      <c r="J205" s="294"/>
      <c r="K205" s="294"/>
      <c r="L205" s="294"/>
      <c r="M205" s="294"/>
      <c r="N205" s="294"/>
      <c r="O205" s="294"/>
      <c r="P205" s="294"/>
      <c r="Q205" s="294"/>
      <c r="R205" s="294"/>
      <c r="S205" s="294"/>
      <c r="T205" s="294"/>
      <c r="U205" s="294"/>
      <c r="V205" s="294"/>
      <c r="W205" s="294"/>
      <c r="X205" s="294"/>
      <c r="Y205" s="294"/>
      <c r="Z205" s="294"/>
      <c r="AA205" s="294">
        <f t="shared" si="5"/>
        <v>0</v>
      </c>
    </row>
    <row r="206" spans="1:27" ht="23.25">
      <c r="A206" s="28">
        <v>53064020</v>
      </c>
      <c r="B206" s="29"/>
      <c r="C206" s="30"/>
      <c r="D206" s="30" t="s">
        <v>211</v>
      </c>
      <c r="E206" s="31"/>
      <c r="F206" s="294"/>
      <c r="G206" s="294"/>
      <c r="H206" s="294"/>
      <c r="I206" s="294"/>
      <c r="J206" s="294">
        <v>50000</v>
      </c>
      <c r="K206" s="294"/>
      <c r="L206" s="294"/>
      <c r="M206" s="294"/>
      <c r="N206" s="294"/>
      <c r="O206" s="294">
        <v>25000</v>
      </c>
      <c r="P206" s="294"/>
      <c r="Q206" s="294"/>
      <c r="R206" s="294"/>
      <c r="S206" s="294"/>
      <c r="T206" s="294">
        <v>15000</v>
      </c>
      <c r="U206" s="294"/>
      <c r="V206" s="294"/>
      <c r="W206" s="294"/>
      <c r="X206" s="294">
        <v>10000</v>
      </c>
      <c r="Y206" s="294"/>
      <c r="Z206" s="294"/>
      <c r="AA206" s="294">
        <f t="shared" si="5"/>
        <v>100000</v>
      </c>
    </row>
    <row r="207" spans="1:27" ht="23.25">
      <c r="A207" s="28"/>
      <c r="B207" s="29"/>
      <c r="C207" s="22" t="s">
        <v>212</v>
      </c>
      <c r="D207" s="30"/>
      <c r="E207" s="31"/>
      <c r="F207" s="294"/>
      <c r="G207" s="294"/>
      <c r="H207" s="294"/>
      <c r="I207" s="294"/>
      <c r="J207" s="294"/>
      <c r="K207" s="294"/>
      <c r="L207" s="294"/>
      <c r="M207" s="294"/>
      <c r="N207" s="294"/>
      <c r="O207" s="294"/>
      <c r="P207" s="294"/>
      <c r="Q207" s="294"/>
      <c r="R207" s="294"/>
      <c r="S207" s="294"/>
      <c r="T207" s="294"/>
      <c r="U207" s="294"/>
      <c r="V207" s="294"/>
      <c r="W207" s="294"/>
      <c r="X207" s="294"/>
      <c r="Y207" s="294"/>
      <c r="Z207" s="294"/>
      <c r="AA207" s="294">
        <f t="shared" si="5"/>
        <v>0</v>
      </c>
    </row>
    <row r="208" spans="1:27" ht="23.25">
      <c r="A208" s="28">
        <v>53065010</v>
      </c>
      <c r="B208" s="29"/>
      <c r="C208" s="30"/>
      <c r="D208" s="30" t="s">
        <v>213</v>
      </c>
      <c r="E208" s="31"/>
      <c r="F208" s="294"/>
      <c r="G208" s="294"/>
      <c r="H208" s="294"/>
      <c r="I208" s="294"/>
      <c r="J208" s="294"/>
      <c r="K208" s="294"/>
      <c r="L208" s="294"/>
      <c r="M208" s="294"/>
      <c r="N208" s="294"/>
      <c r="O208" s="294"/>
      <c r="P208" s="294"/>
      <c r="Q208" s="294"/>
      <c r="R208" s="294"/>
      <c r="S208" s="294"/>
      <c r="T208" s="294"/>
      <c r="U208" s="294"/>
      <c r="V208" s="294"/>
      <c r="W208" s="294"/>
      <c r="X208" s="294"/>
      <c r="Y208" s="294"/>
      <c r="Z208" s="294"/>
      <c r="AA208" s="294">
        <f t="shared" si="5"/>
        <v>0</v>
      </c>
    </row>
    <row r="209" spans="1:27" ht="23.25">
      <c r="A209" s="28">
        <v>53065020</v>
      </c>
      <c r="B209" s="29"/>
      <c r="C209" s="30"/>
      <c r="D209" s="30" t="s">
        <v>214</v>
      </c>
      <c r="E209" s="31"/>
      <c r="F209" s="294"/>
      <c r="G209" s="294"/>
      <c r="H209" s="294"/>
      <c r="I209" s="294"/>
      <c r="J209" s="294"/>
      <c r="K209" s="294"/>
      <c r="L209" s="294"/>
      <c r="M209" s="294"/>
      <c r="N209" s="294"/>
      <c r="O209" s="294"/>
      <c r="P209" s="294"/>
      <c r="Q209" s="294"/>
      <c r="R209" s="294"/>
      <c r="S209" s="294"/>
      <c r="T209" s="294"/>
      <c r="U209" s="294"/>
      <c r="V209" s="294"/>
      <c r="W209" s="294"/>
      <c r="X209" s="294"/>
      <c r="Y209" s="294"/>
      <c r="Z209" s="294"/>
      <c r="AA209" s="294">
        <f t="shared" si="5"/>
        <v>0</v>
      </c>
    </row>
    <row r="210" spans="1:27" ht="23.25">
      <c r="A210" s="28">
        <v>53065030</v>
      </c>
      <c r="B210" s="29"/>
      <c r="C210" s="30"/>
      <c r="D210" s="30" t="s">
        <v>215</v>
      </c>
      <c r="E210" s="31"/>
      <c r="F210" s="294"/>
      <c r="G210" s="294"/>
      <c r="H210" s="294"/>
      <c r="I210" s="294"/>
      <c r="J210" s="294"/>
      <c r="K210" s="294"/>
      <c r="L210" s="294"/>
      <c r="M210" s="294"/>
      <c r="N210" s="294"/>
      <c r="O210" s="294"/>
      <c r="P210" s="294"/>
      <c r="Q210" s="294"/>
      <c r="R210" s="294"/>
      <c r="S210" s="294"/>
      <c r="T210" s="294"/>
      <c r="U210" s="294"/>
      <c r="V210" s="294"/>
      <c r="W210" s="294"/>
      <c r="X210" s="294"/>
      <c r="Y210" s="294"/>
      <c r="Z210" s="294"/>
      <c r="AA210" s="294">
        <f t="shared" si="5"/>
        <v>0</v>
      </c>
    </row>
    <row r="211" spans="1:27" ht="23.25">
      <c r="A211" s="28">
        <v>53065040</v>
      </c>
      <c r="B211" s="29"/>
      <c r="C211" s="30"/>
      <c r="D211" s="30" t="s">
        <v>216</v>
      </c>
      <c r="E211" s="31"/>
      <c r="F211" s="294"/>
      <c r="G211" s="294"/>
      <c r="H211" s="294"/>
      <c r="I211" s="294"/>
      <c r="J211" s="294"/>
      <c r="K211" s="294"/>
      <c r="L211" s="294"/>
      <c r="M211" s="294"/>
      <c r="N211" s="294"/>
      <c r="O211" s="294"/>
      <c r="P211" s="294"/>
      <c r="Q211" s="294"/>
      <c r="R211" s="294"/>
      <c r="S211" s="294"/>
      <c r="T211" s="294"/>
      <c r="U211" s="294"/>
      <c r="V211" s="294"/>
      <c r="W211" s="294"/>
      <c r="X211" s="294"/>
      <c r="Y211" s="294"/>
      <c r="Z211" s="294"/>
      <c r="AA211" s="294">
        <f t="shared" si="5"/>
        <v>0</v>
      </c>
    </row>
    <row r="212" spans="1:27" ht="23.25">
      <c r="A212" s="28">
        <v>53065050</v>
      </c>
      <c r="B212" s="29"/>
      <c r="C212" s="30"/>
      <c r="D212" s="30" t="s">
        <v>217</v>
      </c>
      <c r="E212" s="31"/>
      <c r="F212" s="294"/>
      <c r="G212" s="294"/>
      <c r="H212" s="294"/>
      <c r="I212" s="294"/>
      <c r="J212" s="294"/>
      <c r="K212" s="294"/>
      <c r="L212" s="294"/>
      <c r="M212" s="294"/>
      <c r="N212" s="294"/>
      <c r="O212" s="294"/>
      <c r="P212" s="294"/>
      <c r="Q212" s="294"/>
      <c r="R212" s="294"/>
      <c r="S212" s="294"/>
      <c r="T212" s="294"/>
      <c r="U212" s="294"/>
      <c r="V212" s="294"/>
      <c r="W212" s="294"/>
      <c r="X212" s="294"/>
      <c r="Y212" s="294"/>
      <c r="Z212" s="294"/>
      <c r="AA212" s="294">
        <f t="shared" si="5"/>
        <v>0</v>
      </c>
    </row>
    <row r="213" spans="1:27" ht="23.25">
      <c r="A213" s="28">
        <v>53065080</v>
      </c>
      <c r="B213" s="29"/>
      <c r="C213" s="30"/>
      <c r="D213" s="30" t="s">
        <v>218</v>
      </c>
      <c r="E213" s="31"/>
      <c r="F213" s="294"/>
      <c r="G213" s="294"/>
      <c r="H213" s="294"/>
      <c r="I213" s="294"/>
      <c r="J213" s="294"/>
      <c r="K213" s="294"/>
      <c r="L213" s="294"/>
      <c r="M213" s="294"/>
      <c r="N213" s="294"/>
      <c r="O213" s="294"/>
      <c r="P213" s="294"/>
      <c r="Q213" s="294"/>
      <c r="R213" s="294"/>
      <c r="S213" s="294"/>
      <c r="T213" s="294"/>
      <c r="U213" s="294"/>
      <c r="V213" s="294"/>
      <c r="W213" s="294"/>
      <c r="X213" s="294"/>
      <c r="Y213" s="294"/>
      <c r="Z213" s="294"/>
      <c r="AA213" s="294">
        <f t="shared" si="5"/>
        <v>0</v>
      </c>
    </row>
    <row r="214" spans="1:27" ht="23.25">
      <c r="A214" s="28">
        <v>53065090</v>
      </c>
      <c r="B214" s="29"/>
      <c r="C214" s="30"/>
      <c r="D214" s="30" t="s">
        <v>219</v>
      </c>
      <c r="E214" s="31"/>
      <c r="F214" s="294"/>
      <c r="G214" s="294"/>
      <c r="H214" s="294"/>
      <c r="I214" s="294"/>
      <c r="J214" s="294"/>
      <c r="K214" s="294"/>
      <c r="L214" s="294"/>
      <c r="M214" s="294"/>
      <c r="N214" s="294"/>
      <c r="O214" s="294"/>
      <c r="P214" s="294"/>
      <c r="Q214" s="294"/>
      <c r="R214" s="294"/>
      <c r="S214" s="294"/>
      <c r="T214" s="294"/>
      <c r="U214" s="294"/>
      <c r="V214" s="294"/>
      <c r="W214" s="294"/>
      <c r="X214" s="294"/>
      <c r="Y214" s="294"/>
      <c r="Z214" s="294"/>
      <c r="AA214" s="294">
        <f t="shared" si="5"/>
        <v>0</v>
      </c>
    </row>
    <row r="215" spans="1:27" ht="23.25">
      <c r="A215" s="28">
        <v>53065990</v>
      </c>
      <c r="B215" s="29"/>
      <c r="C215" s="30"/>
      <c r="D215" s="30" t="s">
        <v>220</v>
      </c>
      <c r="E215" s="31"/>
      <c r="F215" s="294"/>
      <c r="G215" s="294"/>
      <c r="H215" s="294"/>
      <c r="I215" s="294"/>
      <c r="J215" s="294"/>
      <c r="K215" s="294"/>
      <c r="L215" s="294"/>
      <c r="M215" s="294"/>
      <c r="N215" s="294"/>
      <c r="O215" s="294"/>
      <c r="P215" s="294"/>
      <c r="Q215" s="294"/>
      <c r="R215" s="294"/>
      <c r="S215" s="294"/>
      <c r="T215" s="294"/>
      <c r="U215" s="294"/>
      <c r="V215" s="294"/>
      <c r="W215" s="294"/>
      <c r="X215" s="294"/>
      <c r="Y215" s="294"/>
      <c r="Z215" s="294"/>
      <c r="AA215" s="294">
        <f t="shared" si="5"/>
        <v>0</v>
      </c>
    </row>
    <row r="216" spans="1:27" ht="23.25">
      <c r="A216" s="28"/>
      <c r="B216" s="29"/>
      <c r="C216" s="22" t="s">
        <v>221</v>
      </c>
      <c r="D216" s="30"/>
      <c r="E216" s="31"/>
      <c r="F216" s="294"/>
      <c r="G216" s="294"/>
      <c r="H216" s="294"/>
      <c r="I216" s="294"/>
      <c r="J216" s="294"/>
      <c r="K216" s="294"/>
      <c r="L216" s="294"/>
      <c r="M216" s="294"/>
      <c r="N216" s="294"/>
      <c r="O216" s="294"/>
      <c r="P216" s="294"/>
      <c r="Q216" s="294"/>
      <c r="R216" s="294"/>
      <c r="S216" s="294"/>
      <c r="T216" s="294"/>
      <c r="U216" s="294"/>
      <c r="V216" s="294"/>
      <c r="W216" s="294"/>
      <c r="X216" s="294"/>
      <c r="Y216" s="294"/>
      <c r="Z216" s="294"/>
      <c r="AA216" s="294">
        <f t="shared" si="5"/>
        <v>0</v>
      </c>
    </row>
    <row r="217" spans="1:27" ht="23.25">
      <c r="A217" s="28">
        <v>53066010</v>
      </c>
      <c r="B217" s="29"/>
      <c r="C217" s="30"/>
      <c r="D217" s="30" t="s">
        <v>222</v>
      </c>
      <c r="E217" s="31"/>
      <c r="F217" s="294"/>
      <c r="G217" s="294"/>
      <c r="H217" s="294"/>
      <c r="I217" s="294"/>
      <c r="J217" s="294"/>
      <c r="K217" s="294"/>
      <c r="L217" s="294"/>
      <c r="M217" s="294"/>
      <c r="N217" s="294"/>
      <c r="O217" s="294"/>
      <c r="P217" s="294"/>
      <c r="Q217" s="294"/>
      <c r="R217" s="294"/>
      <c r="S217" s="294"/>
      <c r="T217" s="294"/>
      <c r="U217" s="294"/>
      <c r="V217" s="294"/>
      <c r="W217" s="294"/>
      <c r="X217" s="294"/>
      <c r="Y217" s="294"/>
      <c r="Z217" s="294"/>
      <c r="AA217" s="294">
        <f t="shared" si="5"/>
        <v>0</v>
      </c>
    </row>
    <row r="218" spans="1:27" ht="23.25">
      <c r="A218" s="28">
        <v>53066020</v>
      </c>
      <c r="B218" s="29"/>
      <c r="C218" s="30"/>
      <c r="D218" s="30" t="s">
        <v>223</v>
      </c>
      <c r="E218" s="31"/>
      <c r="F218" s="294"/>
      <c r="G218" s="294"/>
      <c r="H218" s="294"/>
      <c r="I218" s="294"/>
      <c r="J218" s="294"/>
      <c r="K218" s="294"/>
      <c r="L218" s="294"/>
      <c r="M218" s="294"/>
      <c r="N218" s="294"/>
      <c r="O218" s="294"/>
      <c r="P218" s="294"/>
      <c r="Q218" s="294"/>
      <c r="R218" s="294"/>
      <c r="S218" s="294"/>
      <c r="T218" s="294"/>
      <c r="U218" s="294"/>
      <c r="V218" s="294"/>
      <c r="W218" s="294"/>
      <c r="X218" s="294"/>
      <c r="Y218" s="294"/>
      <c r="Z218" s="294"/>
      <c r="AA218" s="294">
        <f t="shared" si="5"/>
        <v>0</v>
      </c>
    </row>
    <row r="219" spans="1:27" ht="23.25">
      <c r="A219" s="28">
        <v>53066030</v>
      </c>
      <c r="B219" s="29"/>
      <c r="C219" s="30"/>
      <c r="D219" s="30" t="s">
        <v>224</v>
      </c>
      <c r="E219" s="31"/>
      <c r="F219" s="294"/>
      <c r="G219" s="294"/>
      <c r="H219" s="294"/>
      <c r="I219" s="294"/>
      <c r="J219" s="294"/>
      <c r="K219" s="294"/>
      <c r="L219" s="294"/>
      <c r="M219" s="294"/>
      <c r="N219" s="294"/>
      <c r="O219" s="294"/>
      <c r="P219" s="294"/>
      <c r="Q219" s="294"/>
      <c r="R219" s="294"/>
      <c r="S219" s="294"/>
      <c r="T219" s="294"/>
      <c r="U219" s="294"/>
      <c r="V219" s="294"/>
      <c r="W219" s="294"/>
      <c r="X219" s="294"/>
      <c r="Y219" s="294"/>
      <c r="Z219" s="294"/>
      <c r="AA219" s="294">
        <f t="shared" ref="AA219:AA282" si="6">SUM(F219:Z219)</f>
        <v>0</v>
      </c>
    </row>
    <row r="220" spans="1:27" ht="23.25">
      <c r="A220" s="28">
        <v>53066040</v>
      </c>
      <c r="B220" s="29"/>
      <c r="C220" s="30"/>
      <c r="D220" s="30" t="s">
        <v>225</v>
      </c>
      <c r="E220" s="31"/>
      <c r="F220" s="294"/>
      <c r="G220" s="294"/>
      <c r="H220" s="294"/>
      <c r="I220" s="294"/>
      <c r="J220" s="294"/>
      <c r="K220" s="294"/>
      <c r="L220" s="294"/>
      <c r="M220" s="294"/>
      <c r="N220" s="294"/>
      <c r="O220" s="294"/>
      <c r="P220" s="294"/>
      <c r="Q220" s="294"/>
      <c r="R220" s="294"/>
      <c r="S220" s="294"/>
      <c r="T220" s="294"/>
      <c r="U220" s="294"/>
      <c r="V220" s="294"/>
      <c r="W220" s="294"/>
      <c r="X220" s="294"/>
      <c r="Y220" s="294"/>
      <c r="Z220" s="294"/>
      <c r="AA220" s="294">
        <f t="shared" si="6"/>
        <v>0</v>
      </c>
    </row>
    <row r="221" spans="1:27" ht="23.25">
      <c r="A221" s="58"/>
      <c r="B221" s="62"/>
      <c r="C221" s="63" t="s">
        <v>226</v>
      </c>
      <c r="D221" s="60"/>
      <c r="E221" s="61"/>
      <c r="F221" s="296"/>
      <c r="G221" s="296"/>
      <c r="H221" s="296"/>
      <c r="I221" s="296"/>
      <c r="J221" s="296"/>
      <c r="K221" s="296"/>
      <c r="L221" s="296"/>
      <c r="M221" s="296"/>
      <c r="N221" s="296"/>
      <c r="O221" s="296"/>
      <c r="P221" s="296"/>
      <c r="Q221" s="296"/>
      <c r="R221" s="296"/>
      <c r="S221" s="296"/>
      <c r="T221" s="296"/>
      <c r="U221" s="296"/>
      <c r="V221" s="296"/>
      <c r="W221" s="296"/>
      <c r="X221" s="296"/>
      <c r="Y221" s="296"/>
      <c r="Z221" s="296"/>
      <c r="AA221" s="294">
        <f t="shared" si="6"/>
        <v>0</v>
      </c>
    </row>
    <row r="222" spans="1:27" ht="23.25">
      <c r="A222" s="28">
        <v>53069020</v>
      </c>
      <c r="B222" s="29"/>
      <c r="C222" s="30"/>
      <c r="D222" s="30" t="s">
        <v>227</v>
      </c>
      <c r="E222" s="31"/>
      <c r="F222" s="294"/>
      <c r="G222" s="294"/>
      <c r="H222" s="294"/>
      <c r="I222" s="294"/>
      <c r="J222" s="294"/>
      <c r="K222" s="294"/>
      <c r="L222" s="294"/>
      <c r="M222" s="294"/>
      <c r="N222" s="294"/>
      <c r="O222" s="294"/>
      <c r="P222" s="294"/>
      <c r="Q222" s="294"/>
      <c r="R222" s="294"/>
      <c r="S222" s="294"/>
      <c r="T222" s="294"/>
      <c r="U222" s="294"/>
      <c r="V222" s="294"/>
      <c r="W222" s="294"/>
      <c r="X222" s="294"/>
      <c r="Y222" s="294"/>
      <c r="Z222" s="294"/>
      <c r="AA222" s="294">
        <f t="shared" si="6"/>
        <v>0</v>
      </c>
    </row>
    <row r="223" spans="1:27" ht="23.25">
      <c r="A223" s="28">
        <v>53069030</v>
      </c>
      <c r="B223" s="29"/>
      <c r="C223" s="30"/>
      <c r="D223" s="30" t="s">
        <v>228</v>
      </c>
      <c r="E223" s="31"/>
      <c r="F223" s="294"/>
      <c r="G223" s="294"/>
      <c r="H223" s="294"/>
      <c r="I223" s="294"/>
      <c r="J223" s="294"/>
      <c r="K223" s="294"/>
      <c r="L223" s="294"/>
      <c r="M223" s="294"/>
      <c r="N223" s="294"/>
      <c r="O223" s="294"/>
      <c r="P223" s="294"/>
      <c r="Q223" s="294"/>
      <c r="R223" s="294"/>
      <c r="S223" s="294"/>
      <c r="T223" s="294"/>
      <c r="U223" s="294"/>
      <c r="V223" s="294"/>
      <c r="W223" s="294"/>
      <c r="X223" s="294"/>
      <c r="Y223" s="294"/>
      <c r="Z223" s="294"/>
      <c r="AA223" s="294">
        <f t="shared" si="6"/>
        <v>0</v>
      </c>
    </row>
    <row r="224" spans="1:27" ht="23.25">
      <c r="A224" s="33">
        <v>53069040</v>
      </c>
      <c r="B224" s="34"/>
      <c r="C224" s="35"/>
      <c r="D224" s="35" t="s">
        <v>229</v>
      </c>
      <c r="E224" s="36"/>
      <c r="F224" s="294"/>
      <c r="G224" s="294"/>
      <c r="H224" s="294"/>
      <c r="I224" s="294"/>
      <c r="J224" s="294"/>
      <c r="K224" s="294"/>
      <c r="L224" s="294"/>
      <c r="M224" s="294"/>
      <c r="N224" s="294"/>
      <c r="O224" s="294"/>
      <c r="P224" s="294"/>
      <c r="Q224" s="294"/>
      <c r="R224" s="294"/>
      <c r="S224" s="294"/>
      <c r="T224" s="294"/>
      <c r="U224" s="294"/>
      <c r="V224" s="294"/>
      <c r="W224" s="294"/>
      <c r="X224" s="294"/>
      <c r="Y224" s="294"/>
      <c r="Z224" s="294"/>
      <c r="AA224" s="294">
        <f t="shared" si="6"/>
        <v>0</v>
      </c>
    </row>
    <row r="225" spans="1:27" ht="23.25">
      <c r="A225" s="28">
        <v>53069060</v>
      </c>
      <c r="B225" s="29"/>
      <c r="C225" s="30"/>
      <c r="D225" s="30" t="s">
        <v>230</v>
      </c>
      <c r="E225" s="31"/>
      <c r="F225" s="294"/>
      <c r="G225" s="294"/>
      <c r="H225" s="294"/>
      <c r="I225" s="294"/>
      <c r="J225" s="294"/>
      <c r="K225" s="294"/>
      <c r="L225" s="294"/>
      <c r="M225" s="294"/>
      <c r="N225" s="294"/>
      <c r="O225" s="294"/>
      <c r="P225" s="294"/>
      <c r="Q225" s="294"/>
      <c r="R225" s="294"/>
      <c r="S225" s="294"/>
      <c r="T225" s="294"/>
      <c r="U225" s="294"/>
      <c r="V225" s="294"/>
      <c r="W225" s="294"/>
      <c r="X225" s="294"/>
      <c r="Y225" s="294"/>
      <c r="Z225" s="294"/>
      <c r="AA225" s="294">
        <f t="shared" si="6"/>
        <v>0</v>
      </c>
    </row>
    <row r="226" spans="1:27" ht="23.25">
      <c r="A226" s="28">
        <v>53069070</v>
      </c>
      <c r="B226" s="29"/>
      <c r="C226" s="30"/>
      <c r="D226" s="30" t="s">
        <v>231</v>
      </c>
      <c r="E226" s="31"/>
      <c r="F226" s="294"/>
      <c r="G226" s="294"/>
      <c r="H226" s="294"/>
      <c r="I226" s="294"/>
      <c r="J226" s="294"/>
      <c r="K226" s="294">
        <v>20000</v>
      </c>
      <c r="L226" s="294"/>
      <c r="M226" s="294"/>
      <c r="N226" s="294"/>
      <c r="O226" s="294"/>
      <c r="P226" s="294"/>
      <c r="Q226" s="294">
        <v>15000</v>
      </c>
      <c r="R226" s="294">
        <v>2000</v>
      </c>
      <c r="S226" s="294"/>
      <c r="T226" s="294"/>
      <c r="U226" s="294"/>
      <c r="V226" s="294">
        <v>6000</v>
      </c>
      <c r="W226" s="294"/>
      <c r="X226" s="294"/>
      <c r="Y226" s="294"/>
      <c r="Z226" s="294">
        <v>7000</v>
      </c>
      <c r="AA226" s="294">
        <f t="shared" si="6"/>
        <v>50000</v>
      </c>
    </row>
    <row r="227" spans="1:27" ht="23.25">
      <c r="A227" s="28">
        <v>53069080</v>
      </c>
      <c r="B227" s="29"/>
      <c r="C227" s="30"/>
      <c r="D227" s="30" t="s">
        <v>232</v>
      </c>
      <c r="E227" s="31"/>
      <c r="F227" s="294"/>
      <c r="G227" s="294"/>
      <c r="H227" s="294"/>
      <c r="I227" s="294"/>
      <c r="J227" s="294"/>
      <c r="K227" s="294"/>
      <c r="L227" s="294"/>
      <c r="M227" s="294"/>
      <c r="N227" s="294"/>
      <c r="O227" s="294"/>
      <c r="P227" s="294"/>
      <c r="Q227" s="294"/>
      <c r="R227" s="294"/>
      <c r="S227" s="294"/>
      <c r="T227" s="294"/>
      <c r="U227" s="294"/>
      <c r="V227" s="294"/>
      <c r="W227" s="294"/>
      <c r="X227" s="294"/>
      <c r="Y227" s="294"/>
      <c r="Z227" s="294"/>
      <c r="AA227" s="294">
        <f t="shared" si="6"/>
        <v>0</v>
      </c>
    </row>
    <row r="228" spans="1:27" ht="23.25">
      <c r="A228" s="28">
        <v>53069090</v>
      </c>
      <c r="B228" s="29"/>
      <c r="C228" s="30"/>
      <c r="D228" s="30" t="s">
        <v>233</v>
      </c>
      <c r="E228" s="31"/>
      <c r="F228" s="294"/>
      <c r="G228" s="294"/>
      <c r="H228" s="294"/>
      <c r="I228" s="294"/>
      <c r="J228" s="294"/>
      <c r="K228" s="294"/>
      <c r="L228" s="294"/>
      <c r="M228" s="294"/>
      <c r="N228" s="294"/>
      <c r="O228" s="294"/>
      <c r="P228" s="294"/>
      <c r="Q228" s="294"/>
      <c r="R228" s="294"/>
      <c r="S228" s="294"/>
      <c r="T228" s="294"/>
      <c r="U228" s="294"/>
      <c r="V228" s="294"/>
      <c r="W228" s="294"/>
      <c r="X228" s="294"/>
      <c r="Y228" s="294"/>
      <c r="Z228" s="294"/>
      <c r="AA228" s="294">
        <f t="shared" si="6"/>
        <v>0</v>
      </c>
    </row>
    <row r="229" spans="1:27" ht="23.25">
      <c r="A229" s="28">
        <v>53069100</v>
      </c>
      <c r="B229" s="29"/>
      <c r="C229" s="30"/>
      <c r="D229" s="30" t="s">
        <v>234</v>
      </c>
      <c r="E229" s="31"/>
      <c r="F229" s="294"/>
      <c r="G229" s="294"/>
      <c r="H229" s="294"/>
      <c r="I229" s="294"/>
      <c r="J229" s="294"/>
      <c r="K229" s="294"/>
      <c r="L229" s="294"/>
      <c r="M229" s="294"/>
      <c r="N229" s="294"/>
      <c r="O229" s="294"/>
      <c r="P229" s="294"/>
      <c r="Q229" s="294"/>
      <c r="R229" s="294"/>
      <c r="S229" s="294"/>
      <c r="T229" s="294"/>
      <c r="U229" s="294"/>
      <c r="V229" s="294"/>
      <c r="W229" s="294"/>
      <c r="X229" s="294"/>
      <c r="Y229" s="294"/>
      <c r="Z229" s="294"/>
      <c r="AA229" s="294">
        <f t="shared" si="6"/>
        <v>0</v>
      </c>
    </row>
    <row r="230" spans="1:27" ht="23.25">
      <c r="A230" s="28">
        <v>53069110</v>
      </c>
      <c r="B230" s="29"/>
      <c r="C230" s="30"/>
      <c r="D230" s="30" t="s">
        <v>235</v>
      </c>
      <c r="E230" s="31"/>
      <c r="F230" s="294"/>
      <c r="G230" s="294"/>
      <c r="H230" s="294"/>
      <c r="I230" s="294"/>
      <c r="J230" s="294"/>
      <c r="K230" s="294"/>
      <c r="L230" s="294"/>
      <c r="M230" s="294"/>
      <c r="N230" s="294"/>
      <c r="O230" s="294"/>
      <c r="P230" s="294"/>
      <c r="Q230" s="294"/>
      <c r="R230" s="294"/>
      <c r="S230" s="294"/>
      <c r="T230" s="294"/>
      <c r="U230" s="294"/>
      <c r="V230" s="294"/>
      <c r="W230" s="294"/>
      <c r="X230" s="294"/>
      <c r="Y230" s="294"/>
      <c r="Z230" s="294"/>
      <c r="AA230" s="294">
        <f t="shared" si="6"/>
        <v>0</v>
      </c>
    </row>
    <row r="231" spans="1:27" ht="23.25">
      <c r="A231" s="28">
        <v>53069120</v>
      </c>
      <c r="B231" s="29"/>
      <c r="C231" s="30"/>
      <c r="D231" s="30" t="s">
        <v>236</v>
      </c>
      <c r="E231" s="31"/>
      <c r="F231" s="294"/>
      <c r="G231" s="294"/>
      <c r="H231" s="294"/>
      <c r="I231" s="294"/>
      <c r="J231" s="294"/>
      <c r="K231" s="294"/>
      <c r="L231" s="294"/>
      <c r="M231" s="294"/>
      <c r="N231" s="294"/>
      <c r="O231" s="294"/>
      <c r="P231" s="294"/>
      <c r="Q231" s="294"/>
      <c r="R231" s="294"/>
      <c r="S231" s="294"/>
      <c r="T231" s="294"/>
      <c r="U231" s="294"/>
      <c r="V231" s="294"/>
      <c r="W231" s="294"/>
      <c r="X231" s="294"/>
      <c r="Y231" s="294"/>
      <c r="Z231" s="294"/>
      <c r="AA231" s="294">
        <f t="shared" si="6"/>
        <v>0</v>
      </c>
    </row>
    <row r="232" spans="1:27" ht="23.25">
      <c r="A232" s="28">
        <v>53069130</v>
      </c>
      <c r="B232" s="29"/>
      <c r="C232" s="30"/>
      <c r="D232" s="30" t="s">
        <v>237</v>
      </c>
      <c r="E232" s="31"/>
      <c r="F232" s="294"/>
      <c r="G232" s="294"/>
      <c r="H232" s="294"/>
      <c r="I232" s="294"/>
      <c r="J232" s="294"/>
      <c r="K232" s="294"/>
      <c r="L232" s="294"/>
      <c r="M232" s="294"/>
      <c r="N232" s="294"/>
      <c r="O232" s="294"/>
      <c r="P232" s="294"/>
      <c r="Q232" s="294"/>
      <c r="R232" s="294"/>
      <c r="S232" s="294"/>
      <c r="T232" s="294"/>
      <c r="U232" s="294"/>
      <c r="V232" s="294"/>
      <c r="W232" s="294"/>
      <c r="X232" s="294"/>
      <c r="Y232" s="294"/>
      <c r="Z232" s="294"/>
      <c r="AA232" s="294">
        <f t="shared" si="6"/>
        <v>0</v>
      </c>
    </row>
    <row r="233" spans="1:27" ht="23.25">
      <c r="A233" s="271">
        <v>53069140</v>
      </c>
      <c r="B233" s="272"/>
      <c r="C233" s="273"/>
      <c r="D233" s="273" t="s">
        <v>238</v>
      </c>
      <c r="E233" s="274"/>
      <c r="F233" s="298"/>
      <c r="G233" s="298"/>
      <c r="H233" s="298"/>
      <c r="I233" s="298"/>
      <c r="J233" s="298"/>
      <c r="K233" s="298"/>
      <c r="L233" s="298"/>
      <c r="M233" s="298"/>
      <c r="N233" s="298"/>
      <c r="O233" s="298"/>
      <c r="P233" s="298"/>
      <c r="Q233" s="298"/>
      <c r="R233" s="298"/>
      <c r="S233" s="298"/>
      <c r="T233" s="298"/>
      <c r="U233" s="298"/>
      <c r="V233" s="298"/>
      <c r="W233" s="298"/>
      <c r="X233" s="298"/>
      <c r="Y233" s="298"/>
      <c r="Z233" s="298"/>
      <c r="AA233" s="298">
        <f t="shared" si="6"/>
        <v>0</v>
      </c>
    </row>
    <row r="234" spans="1:27" ht="23.25">
      <c r="A234" s="28">
        <v>53069150</v>
      </c>
      <c r="B234" s="29"/>
      <c r="C234" s="30"/>
      <c r="D234" s="30" t="s">
        <v>239</v>
      </c>
      <c r="E234" s="31"/>
      <c r="F234" s="294"/>
      <c r="G234" s="294"/>
      <c r="H234" s="294"/>
      <c r="I234" s="294"/>
      <c r="J234" s="294"/>
      <c r="K234" s="294"/>
      <c r="L234" s="294"/>
      <c r="M234" s="294"/>
      <c r="N234" s="294"/>
      <c r="O234" s="294"/>
      <c r="P234" s="294"/>
      <c r="Q234" s="294"/>
      <c r="R234" s="294"/>
      <c r="S234" s="294"/>
      <c r="T234" s="294"/>
      <c r="U234" s="294"/>
      <c r="V234" s="294"/>
      <c r="W234" s="294"/>
      <c r="X234" s="294"/>
      <c r="Y234" s="294"/>
      <c r="Z234" s="294"/>
      <c r="AA234" s="294">
        <f t="shared" si="6"/>
        <v>0</v>
      </c>
    </row>
    <row r="235" spans="1:27" ht="23.25">
      <c r="A235" s="28">
        <v>53069160</v>
      </c>
      <c r="B235" s="29"/>
      <c r="C235" s="30"/>
      <c r="D235" s="30" t="s">
        <v>240</v>
      </c>
      <c r="E235" s="31"/>
      <c r="F235" s="294"/>
      <c r="G235" s="294"/>
      <c r="H235" s="294"/>
      <c r="I235" s="294"/>
      <c r="J235" s="294"/>
      <c r="K235" s="294"/>
      <c r="L235" s="294"/>
      <c r="M235" s="294"/>
      <c r="N235" s="294"/>
      <c r="O235" s="294"/>
      <c r="P235" s="294"/>
      <c r="Q235" s="294"/>
      <c r="R235" s="294"/>
      <c r="S235" s="294"/>
      <c r="T235" s="294"/>
      <c r="U235" s="294"/>
      <c r="V235" s="294"/>
      <c r="W235" s="294"/>
      <c r="X235" s="294"/>
      <c r="Y235" s="294"/>
      <c r="Z235" s="294"/>
      <c r="AA235" s="294">
        <f t="shared" si="6"/>
        <v>0</v>
      </c>
    </row>
    <row r="236" spans="1:27" ht="23.25">
      <c r="A236" s="28">
        <v>53069990</v>
      </c>
      <c r="B236" s="29"/>
      <c r="C236" s="30"/>
      <c r="D236" s="30" t="s">
        <v>241</v>
      </c>
      <c r="E236" s="31"/>
      <c r="F236" s="294">
        <v>10000</v>
      </c>
      <c r="G236" s="294"/>
      <c r="H236" s="294"/>
      <c r="I236" s="294"/>
      <c r="J236" s="294"/>
      <c r="K236" s="294">
        <v>30000</v>
      </c>
      <c r="L236" s="294"/>
      <c r="M236" s="294"/>
      <c r="N236" s="294"/>
      <c r="O236" s="294"/>
      <c r="P236" s="294"/>
      <c r="Q236" s="294">
        <v>20000</v>
      </c>
      <c r="R236" s="294">
        <v>10400</v>
      </c>
      <c r="S236" s="294"/>
      <c r="T236" s="294"/>
      <c r="U236" s="294"/>
      <c r="V236" s="294">
        <v>20000</v>
      </c>
      <c r="W236" s="294"/>
      <c r="X236" s="294"/>
      <c r="Y236" s="294"/>
      <c r="Z236" s="294">
        <v>10000</v>
      </c>
      <c r="AA236" s="294">
        <f t="shared" si="6"/>
        <v>100400</v>
      </c>
    </row>
    <row r="237" spans="1:27" ht="23.25">
      <c r="A237" s="28"/>
      <c r="B237" s="32" t="s">
        <v>242</v>
      </c>
      <c r="C237" s="30"/>
      <c r="D237" s="30"/>
      <c r="E237" s="31"/>
      <c r="F237" s="294"/>
      <c r="G237" s="294"/>
      <c r="H237" s="294"/>
      <c r="I237" s="294"/>
      <c r="J237" s="294"/>
      <c r="K237" s="294"/>
      <c r="L237" s="294"/>
      <c r="M237" s="294"/>
      <c r="N237" s="294"/>
      <c r="O237" s="294"/>
      <c r="P237" s="294"/>
      <c r="Q237" s="294"/>
      <c r="R237" s="294"/>
      <c r="S237" s="294"/>
      <c r="T237" s="294"/>
      <c r="U237" s="294"/>
      <c r="V237" s="294"/>
      <c r="W237" s="294"/>
      <c r="X237" s="294"/>
      <c r="Y237" s="294"/>
      <c r="Z237" s="294"/>
      <c r="AA237" s="294">
        <f t="shared" si="6"/>
        <v>0</v>
      </c>
    </row>
    <row r="238" spans="1:27" ht="23.25">
      <c r="A238" s="28"/>
      <c r="B238" s="29"/>
      <c r="C238" s="22" t="s">
        <v>243</v>
      </c>
      <c r="D238" s="30"/>
      <c r="E238" s="31"/>
      <c r="F238" s="294"/>
      <c r="G238" s="294"/>
      <c r="H238" s="294"/>
      <c r="I238" s="294"/>
      <c r="J238" s="294"/>
      <c r="K238" s="294"/>
      <c r="L238" s="294"/>
      <c r="M238" s="294"/>
      <c r="N238" s="294"/>
      <c r="O238" s="294"/>
      <c r="P238" s="294"/>
      <c r="Q238" s="294"/>
      <c r="R238" s="294"/>
      <c r="S238" s="294"/>
      <c r="T238" s="294"/>
      <c r="U238" s="294"/>
      <c r="V238" s="294"/>
      <c r="W238" s="294"/>
      <c r="X238" s="294"/>
      <c r="Y238" s="294"/>
      <c r="Z238" s="294"/>
      <c r="AA238" s="294">
        <f t="shared" si="6"/>
        <v>0</v>
      </c>
    </row>
    <row r="239" spans="1:27" ht="23.25">
      <c r="A239" s="28">
        <v>54011010</v>
      </c>
      <c r="B239" s="29"/>
      <c r="C239" s="30"/>
      <c r="D239" s="30" t="s">
        <v>243</v>
      </c>
      <c r="E239" s="31"/>
      <c r="F239" s="294">
        <v>1000000</v>
      </c>
      <c r="G239" s="294"/>
      <c r="H239" s="294"/>
      <c r="I239" s="294"/>
      <c r="J239" s="294">
        <v>10000</v>
      </c>
      <c r="K239" s="294"/>
      <c r="L239" s="294">
        <v>10000</v>
      </c>
      <c r="M239" s="294"/>
      <c r="N239" s="294">
        <v>150000</v>
      </c>
      <c r="O239" s="294"/>
      <c r="P239" s="294"/>
      <c r="Q239" s="294"/>
      <c r="R239" s="294">
        <v>5000</v>
      </c>
      <c r="S239" s="294">
        <v>25000</v>
      </c>
      <c r="T239" s="294"/>
      <c r="U239" s="294"/>
      <c r="V239" s="294"/>
      <c r="W239" s="294">
        <v>25000</v>
      </c>
      <c r="X239" s="294"/>
      <c r="Y239" s="294"/>
      <c r="Z239" s="294"/>
      <c r="AA239" s="294">
        <f t="shared" si="6"/>
        <v>1225000</v>
      </c>
    </row>
    <row r="240" spans="1:27" ht="23.25">
      <c r="A240" s="28"/>
      <c r="B240" s="29"/>
      <c r="C240" s="22" t="s">
        <v>244</v>
      </c>
      <c r="D240" s="30"/>
      <c r="E240" s="31"/>
      <c r="F240" s="294"/>
      <c r="G240" s="294"/>
      <c r="H240" s="294"/>
      <c r="I240" s="294"/>
      <c r="J240" s="294"/>
      <c r="K240" s="294"/>
      <c r="L240" s="294"/>
      <c r="M240" s="294"/>
      <c r="N240" s="294"/>
      <c r="O240" s="294"/>
      <c r="P240" s="294"/>
      <c r="Q240" s="294"/>
      <c r="R240" s="294"/>
      <c r="S240" s="294"/>
      <c r="T240" s="294"/>
      <c r="U240" s="294"/>
      <c r="V240" s="294"/>
      <c r="W240" s="294"/>
      <c r="X240" s="294"/>
      <c r="Y240" s="294"/>
      <c r="Z240" s="294"/>
      <c r="AA240" s="294">
        <f t="shared" si="6"/>
        <v>0</v>
      </c>
    </row>
    <row r="241" spans="1:27" ht="23.25">
      <c r="A241" s="28">
        <v>54020010</v>
      </c>
      <c r="B241" s="29"/>
      <c r="C241" s="30"/>
      <c r="D241" s="30" t="s">
        <v>245</v>
      </c>
      <c r="E241" s="31"/>
      <c r="F241" s="294">
        <v>70000</v>
      </c>
      <c r="G241" s="294"/>
      <c r="H241" s="294"/>
      <c r="I241" s="294"/>
      <c r="J241" s="294">
        <v>150000</v>
      </c>
      <c r="K241" s="294"/>
      <c r="L241" s="294"/>
      <c r="M241" s="294"/>
      <c r="N241" s="294">
        <v>100000</v>
      </c>
      <c r="O241" s="294"/>
      <c r="P241" s="294"/>
      <c r="Q241" s="294"/>
      <c r="R241" s="294"/>
      <c r="S241" s="294">
        <v>50000</v>
      </c>
      <c r="T241" s="294"/>
      <c r="U241" s="294"/>
      <c r="V241" s="294"/>
      <c r="W241" s="294">
        <v>100000</v>
      </c>
      <c r="X241" s="294"/>
      <c r="Y241" s="294"/>
      <c r="Z241" s="294"/>
      <c r="AA241" s="294">
        <f t="shared" si="6"/>
        <v>470000</v>
      </c>
    </row>
    <row r="242" spans="1:27" ht="23.25">
      <c r="A242" s="28">
        <v>54020020</v>
      </c>
      <c r="B242" s="29"/>
      <c r="C242" s="30"/>
      <c r="D242" s="30" t="s">
        <v>246</v>
      </c>
      <c r="E242" s="31"/>
      <c r="F242" s="294">
        <v>1500000</v>
      </c>
      <c r="G242" s="294"/>
      <c r="H242" s="294"/>
      <c r="I242" s="294"/>
      <c r="J242" s="294"/>
      <c r="K242" s="294"/>
      <c r="L242" s="294"/>
      <c r="M242" s="294"/>
      <c r="N242" s="294">
        <v>500000</v>
      </c>
      <c r="O242" s="294"/>
      <c r="P242" s="294"/>
      <c r="Q242" s="294"/>
      <c r="R242" s="294">
        <v>300000</v>
      </c>
      <c r="S242" s="294">
        <v>1000000</v>
      </c>
      <c r="T242" s="294"/>
      <c r="U242" s="294"/>
      <c r="V242" s="294"/>
      <c r="W242" s="294">
        <v>500000</v>
      </c>
      <c r="X242" s="294"/>
      <c r="Y242" s="294"/>
      <c r="Z242" s="294"/>
      <c r="AA242" s="294">
        <f t="shared" si="6"/>
        <v>3800000</v>
      </c>
    </row>
    <row r="243" spans="1:27" ht="23.25">
      <c r="A243" s="28">
        <v>54020030</v>
      </c>
      <c r="B243" s="29"/>
      <c r="C243" s="30"/>
      <c r="D243" s="30" t="s">
        <v>247</v>
      </c>
      <c r="E243" s="31"/>
      <c r="F243" s="294"/>
      <c r="G243" s="294"/>
      <c r="H243" s="294"/>
      <c r="I243" s="294"/>
      <c r="J243" s="294"/>
      <c r="K243" s="294"/>
      <c r="L243" s="294"/>
      <c r="M243" s="294">
        <v>50000</v>
      </c>
      <c r="N243" s="294">
        <v>100000</v>
      </c>
      <c r="O243" s="294"/>
      <c r="P243" s="294"/>
      <c r="Q243" s="294"/>
      <c r="R243" s="294"/>
      <c r="S243" s="294"/>
      <c r="T243" s="294"/>
      <c r="U243" s="294"/>
      <c r="V243" s="294"/>
      <c r="W243" s="294"/>
      <c r="X243" s="294"/>
      <c r="Y243" s="294"/>
      <c r="Z243" s="294"/>
      <c r="AA243" s="294">
        <f t="shared" si="6"/>
        <v>150000</v>
      </c>
    </row>
    <row r="244" spans="1:27" ht="23.25">
      <c r="A244" s="33">
        <v>54029990</v>
      </c>
      <c r="B244" s="34"/>
      <c r="C244" s="35"/>
      <c r="D244" s="35" t="s">
        <v>248</v>
      </c>
      <c r="E244" s="36"/>
      <c r="F244" s="294">
        <v>100000</v>
      </c>
      <c r="G244" s="294"/>
      <c r="H244" s="294">
        <v>50000</v>
      </c>
      <c r="I244" s="294"/>
      <c r="J244" s="294">
        <v>40000</v>
      </c>
      <c r="K244" s="294"/>
      <c r="L244" s="294"/>
      <c r="M244" s="294"/>
      <c r="N244" s="294">
        <v>45000</v>
      </c>
      <c r="O244" s="294"/>
      <c r="P244" s="294"/>
      <c r="Q244" s="294"/>
      <c r="R244" s="294">
        <v>10000</v>
      </c>
      <c r="S244" s="294">
        <v>30000</v>
      </c>
      <c r="T244" s="294"/>
      <c r="U244" s="294"/>
      <c r="V244" s="294"/>
      <c r="W244" s="294">
        <v>10000</v>
      </c>
      <c r="X244" s="294"/>
      <c r="Y244" s="294"/>
      <c r="Z244" s="294"/>
      <c r="AA244" s="294">
        <f t="shared" si="6"/>
        <v>285000</v>
      </c>
    </row>
    <row r="245" spans="1:27" ht="23.25">
      <c r="A245" s="28"/>
      <c r="B245" s="29"/>
      <c r="C245" s="22" t="s">
        <v>249</v>
      </c>
      <c r="D245" s="30"/>
      <c r="E245" s="31"/>
      <c r="F245" s="294"/>
      <c r="G245" s="294"/>
      <c r="H245" s="294"/>
      <c r="I245" s="294"/>
      <c r="J245" s="294"/>
      <c r="K245" s="294"/>
      <c r="L245" s="294"/>
      <c r="M245" s="294"/>
      <c r="N245" s="294"/>
      <c r="O245" s="294"/>
      <c r="P245" s="294"/>
      <c r="Q245" s="294"/>
      <c r="R245" s="294"/>
      <c r="S245" s="294"/>
      <c r="T245" s="294"/>
      <c r="U245" s="294"/>
      <c r="V245" s="294"/>
      <c r="W245" s="294"/>
      <c r="X245" s="294"/>
      <c r="Y245" s="294"/>
      <c r="Z245" s="294"/>
      <c r="AA245" s="294">
        <f t="shared" si="6"/>
        <v>0</v>
      </c>
    </row>
    <row r="246" spans="1:27" ht="23.25">
      <c r="A246" s="28">
        <v>54030010</v>
      </c>
      <c r="B246" s="29"/>
      <c r="C246" s="30"/>
      <c r="D246" s="30" t="s">
        <v>250</v>
      </c>
      <c r="E246" s="31"/>
      <c r="F246" s="294"/>
      <c r="G246" s="294"/>
      <c r="H246" s="294"/>
      <c r="I246" s="294"/>
      <c r="J246" s="294"/>
      <c r="K246" s="294"/>
      <c r="L246" s="294"/>
      <c r="M246" s="294"/>
      <c r="N246" s="294"/>
      <c r="O246" s="294"/>
      <c r="P246" s="294"/>
      <c r="Q246" s="294"/>
      <c r="R246" s="294"/>
      <c r="S246" s="294"/>
      <c r="T246" s="294"/>
      <c r="U246" s="294"/>
      <c r="V246" s="294"/>
      <c r="W246" s="294"/>
      <c r="X246" s="294"/>
      <c r="Y246" s="294"/>
      <c r="Z246" s="294"/>
      <c r="AA246" s="294">
        <f t="shared" si="6"/>
        <v>0</v>
      </c>
    </row>
    <row r="247" spans="1:27" ht="23.25">
      <c r="A247" s="33">
        <v>54030020</v>
      </c>
      <c r="B247" s="34"/>
      <c r="C247" s="35"/>
      <c r="D247" s="35" t="s">
        <v>251</v>
      </c>
      <c r="E247" s="36"/>
      <c r="F247" s="294"/>
      <c r="G247" s="294"/>
      <c r="H247" s="294"/>
      <c r="I247" s="294"/>
      <c r="J247" s="294"/>
      <c r="K247" s="294"/>
      <c r="L247" s="294"/>
      <c r="M247" s="294"/>
      <c r="N247" s="294"/>
      <c r="O247" s="294"/>
      <c r="P247" s="294"/>
      <c r="Q247" s="294"/>
      <c r="R247" s="294"/>
      <c r="S247" s="294"/>
      <c r="T247" s="294"/>
      <c r="U247" s="294"/>
      <c r="V247" s="294"/>
      <c r="W247" s="294"/>
      <c r="X247" s="294"/>
      <c r="Y247" s="294"/>
      <c r="Z247" s="294"/>
      <c r="AA247" s="294">
        <f t="shared" si="6"/>
        <v>0</v>
      </c>
    </row>
    <row r="248" spans="1:27" ht="23.25">
      <c r="A248" s="28">
        <v>54030030</v>
      </c>
      <c r="B248" s="29"/>
      <c r="C248" s="30"/>
      <c r="D248" s="30" t="s">
        <v>252</v>
      </c>
      <c r="E248" s="31"/>
      <c r="F248" s="294"/>
      <c r="G248" s="294"/>
      <c r="H248" s="294"/>
      <c r="I248" s="294"/>
      <c r="J248" s="294"/>
      <c r="K248" s="294"/>
      <c r="L248" s="294"/>
      <c r="M248" s="294"/>
      <c r="N248" s="294"/>
      <c r="O248" s="294"/>
      <c r="P248" s="294"/>
      <c r="Q248" s="294"/>
      <c r="R248" s="294"/>
      <c r="S248" s="294"/>
      <c r="T248" s="294"/>
      <c r="U248" s="294"/>
      <c r="V248" s="294"/>
      <c r="W248" s="294"/>
      <c r="X248" s="294"/>
      <c r="Y248" s="294"/>
      <c r="Z248" s="294"/>
      <c r="AA248" s="294">
        <f t="shared" si="6"/>
        <v>0</v>
      </c>
    </row>
    <row r="249" spans="1:27" ht="23.25">
      <c r="A249" s="28">
        <v>54030040</v>
      </c>
      <c r="B249" s="29"/>
      <c r="C249" s="30"/>
      <c r="D249" s="30" t="s">
        <v>253</v>
      </c>
      <c r="E249" s="31"/>
      <c r="F249" s="294"/>
      <c r="G249" s="294"/>
      <c r="H249" s="294"/>
      <c r="I249" s="294"/>
      <c r="J249" s="294"/>
      <c r="K249" s="294"/>
      <c r="L249" s="294"/>
      <c r="M249" s="294"/>
      <c r="N249" s="294"/>
      <c r="O249" s="294"/>
      <c r="P249" s="294"/>
      <c r="Q249" s="294"/>
      <c r="R249" s="294"/>
      <c r="S249" s="294"/>
      <c r="T249" s="294"/>
      <c r="U249" s="294"/>
      <c r="V249" s="294"/>
      <c r="W249" s="294"/>
      <c r="X249" s="294"/>
      <c r="Y249" s="294"/>
      <c r="Z249" s="294"/>
      <c r="AA249" s="294">
        <f t="shared" si="6"/>
        <v>0</v>
      </c>
    </row>
    <row r="250" spans="1:27" ht="23.25">
      <c r="A250" s="28"/>
      <c r="B250" s="29"/>
      <c r="C250" s="22" t="s">
        <v>254</v>
      </c>
      <c r="D250" s="30"/>
      <c r="E250" s="31"/>
      <c r="F250" s="294"/>
      <c r="G250" s="294"/>
      <c r="H250" s="294"/>
      <c r="I250" s="294"/>
      <c r="J250" s="294"/>
      <c r="K250" s="294"/>
      <c r="L250" s="294"/>
      <c r="M250" s="294"/>
      <c r="N250" s="294"/>
      <c r="O250" s="294"/>
      <c r="P250" s="294"/>
      <c r="Q250" s="294"/>
      <c r="R250" s="294"/>
      <c r="S250" s="294"/>
      <c r="T250" s="294"/>
      <c r="U250" s="294"/>
      <c r="V250" s="294"/>
      <c r="W250" s="294"/>
      <c r="X250" s="294"/>
      <c r="Y250" s="294"/>
      <c r="Z250" s="294"/>
      <c r="AA250" s="294">
        <f t="shared" si="6"/>
        <v>0</v>
      </c>
    </row>
    <row r="251" spans="1:27" ht="23.25">
      <c r="A251" s="28">
        <v>54040010</v>
      </c>
      <c r="B251" s="29"/>
      <c r="C251" s="30"/>
      <c r="D251" s="30" t="s">
        <v>255</v>
      </c>
      <c r="E251" s="31"/>
      <c r="F251" s="294">
        <v>10000000</v>
      </c>
      <c r="G251" s="294"/>
      <c r="H251" s="294"/>
      <c r="I251" s="294"/>
      <c r="J251" s="294"/>
      <c r="K251" s="294"/>
      <c r="L251" s="294"/>
      <c r="M251" s="294"/>
      <c r="N251" s="294">
        <v>8670000</v>
      </c>
      <c r="O251" s="294"/>
      <c r="P251" s="294"/>
      <c r="Q251" s="294"/>
      <c r="R251" s="294">
        <v>5000000</v>
      </c>
      <c r="S251" s="294">
        <v>9100000</v>
      </c>
      <c r="T251" s="294"/>
      <c r="U251" s="294"/>
      <c r="V251" s="294"/>
      <c r="W251" s="294">
        <v>7505000</v>
      </c>
      <c r="X251" s="294">
        <v>17000</v>
      </c>
      <c r="Y251" s="294">
        <v>30000</v>
      </c>
      <c r="Z251" s="294"/>
      <c r="AA251" s="294">
        <f t="shared" si="6"/>
        <v>40322000</v>
      </c>
    </row>
    <row r="252" spans="1:27" ht="23.25">
      <c r="A252" s="28">
        <v>54040020</v>
      </c>
      <c r="B252" s="29"/>
      <c r="C252" s="30"/>
      <c r="D252" s="30" t="s">
        <v>256</v>
      </c>
      <c r="E252" s="31"/>
      <c r="F252" s="294"/>
      <c r="G252" s="294"/>
      <c r="H252" s="294"/>
      <c r="I252" s="294"/>
      <c r="J252" s="294"/>
      <c r="K252" s="294"/>
      <c r="L252" s="294"/>
      <c r="M252" s="294"/>
      <c r="N252" s="294"/>
      <c r="O252" s="294"/>
      <c r="P252" s="294"/>
      <c r="Q252" s="294"/>
      <c r="R252" s="294"/>
      <c r="S252" s="294"/>
      <c r="T252" s="294"/>
      <c r="U252" s="294"/>
      <c r="V252" s="294"/>
      <c r="W252" s="294"/>
      <c r="X252" s="294"/>
      <c r="Y252" s="294"/>
      <c r="Z252" s="294"/>
      <c r="AA252" s="294">
        <f t="shared" si="6"/>
        <v>0</v>
      </c>
    </row>
    <row r="253" spans="1:27" ht="23.25">
      <c r="A253" s="28">
        <v>54040030</v>
      </c>
      <c r="B253" s="29"/>
      <c r="C253" s="30"/>
      <c r="D253" s="30" t="s">
        <v>257</v>
      </c>
      <c r="E253" s="31"/>
      <c r="F253" s="294"/>
      <c r="G253" s="294"/>
      <c r="H253" s="294"/>
      <c r="I253" s="294"/>
      <c r="J253" s="294"/>
      <c r="K253" s="294"/>
      <c r="L253" s="294"/>
      <c r="M253" s="294"/>
      <c r="N253" s="294"/>
      <c r="O253" s="294"/>
      <c r="P253" s="294"/>
      <c r="Q253" s="294"/>
      <c r="R253" s="294"/>
      <c r="S253" s="294"/>
      <c r="T253" s="294"/>
      <c r="U253" s="294"/>
      <c r="V253" s="294"/>
      <c r="W253" s="294"/>
      <c r="X253" s="294"/>
      <c r="Y253" s="294"/>
      <c r="Z253" s="294"/>
      <c r="AA253" s="294">
        <f t="shared" si="6"/>
        <v>0</v>
      </c>
    </row>
    <row r="254" spans="1:27" ht="23.25">
      <c r="A254" s="28">
        <v>54040040</v>
      </c>
      <c r="B254" s="29"/>
      <c r="C254" s="30"/>
      <c r="D254" s="30" t="s">
        <v>258</v>
      </c>
      <c r="E254" s="31"/>
      <c r="F254" s="294">
        <v>7000000</v>
      </c>
      <c r="G254" s="294"/>
      <c r="H254" s="294"/>
      <c r="I254" s="294"/>
      <c r="J254" s="294"/>
      <c r="K254" s="294"/>
      <c r="L254" s="294"/>
      <c r="M254" s="294"/>
      <c r="N254" s="294">
        <v>5000000</v>
      </c>
      <c r="O254" s="294"/>
      <c r="P254" s="294"/>
      <c r="Q254" s="294"/>
      <c r="R254" s="294">
        <v>2500000</v>
      </c>
      <c r="S254" s="294">
        <v>5000000</v>
      </c>
      <c r="T254" s="294"/>
      <c r="U254" s="294"/>
      <c r="V254" s="294"/>
      <c r="W254" s="294">
        <v>5000000</v>
      </c>
      <c r="X254" s="294"/>
      <c r="Y254" s="294"/>
      <c r="Z254" s="294"/>
      <c r="AA254" s="294">
        <f t="shared" si="6"/>
        <v>24500000</v>
      </c>
    </row>
    <row r="255" spans="1:27" ht="23.25">
      <c r="A255" s="28">
        <v>54040050</v>
      </c>
      <c r="B255" s="29"/>
      <c r="C255" s="30"/>
      <c r="D255" s="30" t="s">
        <v>259</v>
      </c>
      <c r="E255" s="31"/>
      <c r="F255" s="294">
        <v>5000000</v>
      </c>
      <c r="G255" s="294"/>
      <c r="H255" s="294"/>
      <c r="I255" s="294"/>
      <c r="J255" s="294"/>
      <c r="K255" s="294"/>
      <c r="L255" s="294"/>
      <c r="M255" s="294"/>
      <c r="N255" s="294">
        <v>3000000</v>
      </c>
      <c r="O255" s="294"/>
      <c r="P255" s="294"/>
      <c r="Q255" s="294"/>
      <c r="R255" s="294">
        <v>1500000</v>
      </c>
      <c r="S255" s="294">
        <v>3000000</v>
      </c>
      <c r="T255" s="294"/>
      <c r="U255" s="294"/>
      <c r="V255" s="294"/>
      <c r="W255" s="294">
        <v>3000000</v>
      </c>
      <c r="X255" s="294"/>
      <c r="Y255" s="294"/>
      <c r="Z255" s="294"/>
      <c r="AA255" s="294">
        <f t="shared" si="6"/>
        <v>15500000</v>
      </c>
    </row>
    <row r="256" spans="1:27" ht="23.25">
      <c r="A256" s="58"/>
      <c r="B256" s="62"/>
      <c r="C256" s="63" t="s">
        <v>260</v>
      </c>
      <c r="D256" s="60"/>
      <c r="E256" s="61"/>
      <c r="F256" s="294"/>
      <c r="G256" s="294"/>
      <c r="H256" s="294"/>
      <c r="I256" s="294"/>
      <c r="J256" s="294"/>
      <c r="K256" s="294"/>
      <c r="L256" s="294"/>
      <c r="M256" s="294"/>
      <c r="N256" s="294"/>
      <c r="O256" s="294"/>
      <c r="P256" s="294"/>
      <c r="Q256" s="294"/>
      <c r="R256" s="294"/>
      <c r="S256" s="294"/>
      <c r="T256" s="294"/>
      <c r="U256" s="294"/>
      <c r="V256" s="294"/>
      <c r="W256" s="294"/>
      <c r="X256" s="294"/>
      <c r="Y256" s="294"/>
      <c r="Z256" s="294"/>
      <c r="AA256" s="294">
        <f t="shared" si="6"/>
        <v>0</v>
      </c>
    </row>
    <row r="257" spans="1:27" ht="23.25">
      <c r="A257" s="28">
        <v>54050010</v>
      </c>
      <c r="B257" s="29"/>
      <c r="C257" s="30"/>
      <c r="D257" s="30" t="s">
        <v>261</v>
      </c>
      <c r="E257" s="31"/>
      <c r="F257" s="294">
        <v>300000</v>
      </c>
      <c r="G257" s="294">
        <v>50000</v>
      </c>
      <c r="H257" s="294">
        <v>40000</v>
      </c>
      <c r="I257" s="294">
        <v>100000</v>
      </c>
      <c r="J257" s="294">
        <v>20000</v>
      </c>
      <c r="K257" s="294">
        <v>50000</v>
      </c>
      <c r="L257" s="294">
        <v>30000</v>
      </c>
      <c r="M257" s="294">
        <v>150000</v>
      </c>
      <c r="N257" s="294">
        <v>40000</v>
      </c>
      <c r="O257" s="294">
        <v>30000</v>
      </c>
      <c r="P257" s="294">
        <v>40000</v>
      </c>
      <c r="Q257" s="294">
        <v>60000</v>
      </c>
      <c r="R257" s="294">
        <v>50000</v>
      </c>
      <c r="S257" s="294">
        <v>80000</v>
      </c>
      <c r="T257" s="294">
        <v>20000</v>
      </c>
      <c r="U257" s="294">
        <v>30000</v>
      </c>
      <c r="V257" s="294">
        <v>100000</v>
      </c>
      <c r="W257" s="294">
        <v>10000</v>
      </c>
      <c r="X257" s="294">
        <v>30000</v>
      </c>
      <c r="Y257" s="294">
        <v>20000</v>
      </c>
      <c r="Z257" s="294">
        <v>30000</v>
      </c>
      <c r="AA257" s="294">
        <f t="shared" si="6"/>
        <v>1280000</v>
      </c>
    </row>
    <row r="258" spans="1:27" ht="23.25">
      <c r="A258" s="28">
        <v>54050020</v>
      </c>
      <c r="B258" s="29"/>
      <c r="C258" s="30"/>
      <c r="D258" s="30" t="s">
        <v>262</v>
      </c>
      <c r="E258" s="31"/>
      <c r="F258" s="294"/>
      <c r="G258" s="294"/>
      <c r="H258" s="294"/>
      <c r="I258" s="294"/>
      <c r="J258" s="294"/>
      <c r="K258" s="294">
        <v>10000</v>
      </c>
      <c r="L258" s="294"/>
      <c r="M258" s="294"/>
      <c r="N258" s="294"/>
      <c r="O258" s="294"/>
      <c r="P258" s="294"/>
      <c r="Q258" s="294"/>
      <c r="R258" s="294"/>
      <c r="S258" s="294">
        <v>10000</v>
      </c>
      <c r="T258" s="294"/>
      <c r="U258" s="294"/>
      <c r="V258" s="294"/>
      <c r="W258" s="294">
        <v>10000</v>
      </c>
      <c r="X258" s="294"/>
      <c r="Y258" s="294"/>
      <c r="Z258" s="294"/>
      <c r="AA258" s="294">
        <f t="shared" si="6"/>
        <v>30000</v>
      </c>
    </row>
    <row r="259" spans="1:27" ht="23.25">
      <c r="A259" s="28">
        <v>54050030</v>
      </c>
      <c r="B259" s="29"/>
      <c r="C259" s="30"/>
      <c r="D259" s="30" t="s">
        <v>263</v>
      </c>
      <c r="E259" s="31"/>
      <c r="F259" s="294">
        <v>100000</v>
      </c>
      <c r="G259" s="294"/>
      <c r="H259" s="294"/>
      <c r="I259" s="294">
        <v>30000</v>
      </c>
      <c r="J259" s="294"/>
      <c r="K259" s="294"/>
      <c r="L259" s="294"/>
      <c r="M259" s="294"/>
      <c r="N259" s="294">
        <v>40000</v>
      </c>
      <c r="O259" s="294"/>
      <c r="P259" s="294"/>
      <c r="Q259" s="294">
        <v>20000</v>
      </c>
      <c r="R259" s="294">
        <v>20000</v>
      </c>
      <c r="S259" s="294">
        <v>40000</v>
      </c>
      <c r="T259" s="294"/>
      <c r="U259" s="294"/>
      <c r="V259" s="294"/>
      <c r="W259" s="294">
        <v>30000</v>
      </c>
      <c r="X259" s="294"/>
      <c r="Y259" s="294"/>
      <c r="Z259" s="294"/>
      <c r="AA259" s="294">
        <f t="shared" si="6"/>
        <v>280000</v>
      </c>
    </row>
    <row r="260" spans="1:27" ht="23.25">
      <c r="A260" s="28">
        <v>54050040</v>
      </c>
      <c r="B260" s="29"/>
      <c r="C260" s="30"/>
      <c r="D260" s="30" t="s">
        <v>264</v>
      </c>
      <c r="E260" s="31"/>
      <c r="F260" s="294">
        <v>40000</v>
      </c>
      <c r="G260" s="294">
        <v>30000</v>
      </c>
      <c r="H260" s="294">
        <v>25000</v>
      </c>
      <c r="I260" s="294">
        <v>70000</v>
      </c>
      <c r="J260" s="294">
        <v>30000</v>
      </c>
      <c r="K260" s="294">
        <v>120000</v>
      </c>
      <c r="L260" s="294">
        <v>50000</v>
      </c>
      <c r="M260" s="294">
        <v>30000</v>
      </c>
      <c r="N260" s="294">
        <v>15000</v>
      </c>
      <c r="O260" s="294">
        <v>25000</v>
      </c>
      <c r="P260" s="294">
        <v>35000</v>
      </c>
      <c r="Q260" s="294">
        <v>45000</v>
      </c>
      <c r="R260" s="294">
        <v>40000</v>
      </c>
      <c r="S260" s="294">
        <v>20000</v>
      </c>
      <c r="T260" s="294">
        <v>25000</v>
      </c>
      <c r="U260" s="294">
        <v>35000</v>
      </c>
      <c r="V260" s="294">
        <v>40000</v>
      </c>
      <c r="W260" s="294">
        <v>15000</v>
      </c>
      <c r="X260" s="294">
        <v>20000</v>
      </c>
      <c r="Y260" s="294">
        <v>30000</v>
      </c>
      <c r="Z260" s="294">
        <v>40000</v>
      </c>
      <c r="AA260" s="294">
        <f t="shared" si="6"/>
        <v>780000</v>
      </c>
    </row>
    <row r="261" spans="1:27" ht="23.25">
      <c r="A261" s="28">
        <v>54051010</v>
      </c>
      <c r="B261" s="29"/>
      <c r="C261" s="30"/>
      <c r="D261" s="30" t="s">
        <v>265</v>
      </c>
      <c r="E261" s="31"/>
      <c r="F261" s="294"/>
      <c r="G261" s="294"/>
      <c r="H261" s="294"/>
      <c r="I261" s="294"/>
      <c r="J261" s="294"/>
      <c r="K261" s="294"/>
      <c r="L261" s="294">
        <v>286000</v>
      </c>
      <c r="M261" s="294"/>
      <c r="N261" s="294"/>
      <c r="O261" s="294"/>
      <c r="P261" s="294"/>
      <c r="Q261" s="294"/>
      <c r="R261" s="294"/>
      <c r="S261" s="294"/>
      <c r="T261" s="294"/>
      <c r="U261" s="294"/>
      <c r="V261" s="294"/>
      <c r="W261" s="294"/>
      <c r="X261" s="294"/>
      <c r="Y261" s="294"/>
      <c r="Z261" s="294"/>
      <c r="AA261" s="294">
        <f t="shared" si="6"/>
        <v>286000</v>
      </c>
    </row>
    <row r="262" spans="1:27" ht="23.25">
      <c r="A262" s="28">
        <v>54051020</v>
      </c>
      <c r="B262" s="29"/>
      <c r="C262" s="30"/>
      <c r="D262" s="30" t="s">
        <v>266</v>
      </c>
      <c r="E262" s="31"/>
      <c r="F262" s="294"/>
      <c r="G262" s="294"/>
      <c r="H262" s="294">
        <v>20000</v>
      </c>
      <c r="I262" s="294">
        <v>220000</v>
      </c>
      <c r="J262" s="294">
        <v>20000</v>
      </c>
      <c r="K262" s="294"/>
      <c r="L262" s="294"/>
      <c r="M262" s="294"/>
      <c r="N262" s="294"/>
      <c r="O262" s="294">
        <v>100000</v>
      </c>
      <c r="P262" s="294">
        <v>15000</v>
      </c>
      <c r="Q262" s="294"/>
      <c r="R262" s="294">
        <v>30000</v>
      </c>
      <c r="S262" s="294"/>
      <c r="T262" s="294">
        <v>10000</v>
      </c>
      <c r="U262" s="294"/>
      <c r="V262" s="294"/>
      <c r="W262" s="294"/>
      <c r="X262" s="294"/>
      <c r="Y262" s="294">
        <v>10000</v>
      </c>
      <c r="Z262" s="294"/>
      <c r="AA262" s="294">
        <f t="shared" si="6"/>
        <v>425000</v>
      </c>
    </row>
    <row r="263" spans="1:27" ht="23.25">
      <c r="A263" s="28">
        <v>54051030</v>
      </c>
      <c r="B263" s="29"/>
      <c r="C263" s="30"/>
      <c r="D263" s="30" t="s">
        <v>267</v>
      </c>
      <c r="E263" s="31"/>
      <c r="F263" s="294"/>
      <c r="G263" s="294"/>
      <c r="H263" s="294"/>
      <c r="I263" s="294"/>
      <c r="J263" s="294"/>
      <c r="K263" s="294"/>
      <c r="L263" s="294"/>
      <c r="M263" s="294"/>
      <c r="N263" s="294"/>
      <c r="O263" s="294"/>
      <c r="P263" s="294"/>
      <c r="Q263" s="294"/>
      <c r="R263" s="294"/>
      <c r="S263" s="294"/>
      <c r="T263" s="294"/>
      <c r="U263" s="294"/>
      <c r="V263" s="294"/>
      <c r="W263" s="294"/>
      <c r="X263" s="294"/>
      <c r="Y263" s="294"/>
      <c r="Z263" s="294"/>
      <c r="AA263" s="294">
        <f t="shared" si="6"/>
        <v>0</v>
      </c>
    </row>
    <row r="264" spans="1:27" ht="23.25">
      <c r="A264" s="28">
        <v>54051040</v>
      </c>
      <c r="B264" s="29"/>
      <c r="C264" s="30"/>
      <c r="D264" s="30" t="s">
        <v>268</v>
      </c>
      <c r="E264" s="31"/>
      <c r="F264" s="294"/>
      <c r="G264" s="294"/>
      <c r="H264" s="294"/>
      <c r="I264" s="294"/>
      <c r="J264" s="294"/>
      <c r="K264" s="294"/>
      <c r="L264" s="294"/>
      <c r="M264" s="294"/>
      <c r="N264" s="294"/>
      <c r="O264" s="294"/>
      <c r="P264" s="294"/>
      <c r="Q264" s="294"/>
      <c r="R264" s="294"/>
      <c r="S264" s="294"/>
      <c r="T264" s="294"/>
      <c r="U264" s="294"/>
      <c r="V264" s="294"/>
      <c r="W264" s="294"/>
      <c r="X264" s="294"/>
      <c r="Y264" s="294"/>
      <c r="Z264" s="294"/>
      <c r="AA264" s="294">
        <f t="shared" si="6"/>
        <v>0</v>
      </c>
    </row>
    <row r="265" spans="1:27" ht="23.25">
      <c r="A265" s="28">
        <v>54052010</v>
      </c>
      <c r="B265" s="29"/>
      <c r="C265" s="30"/>
      <c r="D265" s="30" t="s">
        <v>269</v>
      </c>
      <c r="E265" s="31"/>
      <c r="F265" s="294">
        <v>80000</v>
      </c>
      <c r="G265" s="294">
        <v>45000</v>
      </c>
      <c r="H265" s="294">
        <v>25000</v>
      </c>
      <c r="I265" s="294">
        <v>40000</v>
      </c>
      <c r="J265" s="294"/>
      <c r="K265" s="294"/>
      <c r="L265" s="294">
        <v>10000</v>
      </c>
      <c r="M265" s="294">
        <v>10000</v>
      </c>
      <c r="N265" s="294">
        <v>30000</v>
      </c>
      <c r="O265" s="294">
        <v>10000</v>
      </c>
      <c r="P265" s="294">
        <v>40000</v>
      </c>
      <c r="Q265" s="294">
        <v>10000</v>
      </c>
      <c r="R265" s="294">
        <v>10000</v>
      </c>
      <c r="S265" s="294">
        <v>30000</v>
      </c>
      <c r="T265" s="294">
        <v>40000</v>
      </c>
      <c r="U265" s="294">
        <v>40000</v>
      </c>
      <c r="V265" s="294"/>
      <c r="W265" s="294">
        <v>30000</v>
      </c>
      <c r="X265" s="294">
        <v>10000</v>
      </c>
      <c r="Y265" s="294">
        <v>40000</v>
      </c>
      <c r="Z265" s="294"/>
      <c r="AA265" s="294">
        <f t="shared" si="6"/>
        <v>500000</v>
      </c>
    </row>
    <row r="266" spans="1:27" ht="23.25">
      <c r="A266" s="28">
        <v>54052020</v>
      </c>
      <c r="B266" s="29"/>
      <c r="C266" s="30"/>
      <c r="D266" s="30" t="s">
        <v>270</v>
      </c>
      <c r="E266" s="31"/>
      <c r="F266" s="294"/>
      <c r="G266" s="294"/>
      <c r="H266" s="294"/>
      <c r="I266" s="294"/>
      <c r="J266" s="294"/>
      <c r="K266" s="294"/>
      <c r="L266" s="294"/>
      <c r="M266" s="294"/>
      <c r="N266" s="294"/>
      <c r="O266" s="294"/>
      <c r="P266" s="294"/>
      <c r="Q266" s="294"/>
      <c r="R266" s="294"/>
      <c r="S266" s="294"/>
      <c r="T266" s="294"/>
      <c r="U266" s="294"/>
      <c r="V266" s="294"/>
      <c r="W266" s="294"/>
      <c r="X266" s="294"/>
      <c r="Y266" s="294"/>
      <c r="Z266" s="294"/>
      <c r="AA266" s="294">
        <f t="shared" si="6"/>
        <v>0</v>
      </c>
    </row>
    <row r="267" spans="1:27" ht="23.25">
      <c r="A267" s="28">
        <v>54052030</v>
      </c>
      <c r="B267" s="29"/>
      <c r="C267" s="30"/>
      <c r="D267" s="30" t="s">
        <v>271</v>
      </c>
      <c r="E267" s="31"/>
      <c r="F267" s="294"/>
      <c r="G267" s="294"/>
      <c r="H267" s="294"/>
      <c r="I267" s="294"/>
      <c r="J267" s="294"/>
      <c r="K267" s="294"/>
      <c r="L267" s="294"/>
      <c r="M267" s="294"/>
      <c r="N267" s="294"/>
      <c r="O267" s="294"/>
      <c r="P267" s="294"/>
      <c r="Q267" s="294"/>
      <c r="R267" s="294"/>
      <c r="S267" s="294"/>
      <c r="T267" s="294"/>
      <c r="U267" s="294"/>
      <c r="V267" s="294"/>
      <c r="W267" s="294"/>
      <c r="X267" s="294"/>
      <c r="Y267" s="294"/>
      <c r="Z267" s="294"/>
      <c r="AA267" s="294">
        <f t="shared" si="6"/>
        <v>0</v>
      </c>
    </row>
    <row r="268" spans="1:27" ht="23.25">
      <c r="A268" s="58"/>
      <c r="B268" s="62"/>
      <c r="C268" s="63" t="s">
        <v>272</v>
      </c>
      <c r="D268" s="60"/>
      <c r="E268" s="61"/>
      <c r="F268" s="296"/>
      <c r="G268" s="296"/>
      <c r="H268" s="296"/>
      <c r="I268" s="296"/>
      <c r="J268" s="296"/>
      <c r="K268" s="296"/>
      <c r="L268" s="296"/>
      <c r="M268" s="296"/>
      <c r="N268" s="296"/>
      <c r="O268" s="296"/>
      <c r="P268" s="296"/>
      <c r="Q268" s="296"/>
      <c r="R268" s="296"/>
      <c r="S268" s="296"/>
      <c r="T268" s="296"/>
      <c r="U268" s="296"/>
      <c r="V268" s="296"/>
      <c r="W268" s="296"/>
      <c r="X268" s="296"/>
      <c r="Y268" s="296"/>
      <c r="Z268" s="296"/>
      <c r="AA268" s="294">
        <f t="shared" si="6"/>
        <v>0</v>
      </c>
    </row>
    <row r="269" spans="1:27" ht="23.25">
      <c r="A269" s="28">
        <v>54060010</v>
      </c>
      <c r="B269" s="29"/>
      <c r="C269" s="30"/>
      <c r="D269" s="30" t="s">
        <v>273</v>
      </c>
      <c r="E269" s="31"/>
      <c r="F269" s="294"/>
      <c r="G269" s="294"/>
      <c r="H269" s="294"/>
      <c r="I269" s="294"/>
      <c r="J269" s="294"/>
      <c r="K269" s="294"/>
      <c r="L269" s="294"/>
      <c r="M269" s="294"/>
      <c r="N269" s="294"/>
      <c r="O269" s="294"/>
      <c r="P269" s="294"/>
      <c r="Q269" s="294"/>
      <c r="R269" s="294"/>
      <c r="S269" s="294"/>
      <c r="T269" s="294"/>
      <c r="U269" s="294"/>
      <c r="V269" s="294"/>
      <c r="W269" s="294"/>
      <c r="X269" s="294"/>
      <c r="Y269" s="294"/>
      <c r="Z269" s="294"/>
      <c r="AA269" s="294">
        <f t="shared" si="6"/>
        <v>0</v>
      </c>
    </row>
    <row r="270" spans="1:27" ht="23.25">
      <c r="A270" s="28">
        <v>54060020</v>
      </c>
      <c r="B270" s="29"/>
      <c r="C270" s="30"/>
      <c r="D270" s="30" t="s">
        <v>274</v>
      </c>
      <c r="E270" s="31"/>
      <c r="F270" s="294"/>
      <c r="G270" s="294"/>
      <c r="H270" s="294"/>
      <c r="I270" s="294"/>
      <c r="J270" s="294"/>
      <c r="K270" s="294"/>
      <c r="L270" s="294"/>
      <c r="M270" s="294"/>
      <c r="N270" s="294"/>
      <c r="O270" s="294"/>
      <c r="P270" s="294"/>
      <c r="Q270" s="294"/>
      <c r="R270" s="294"/>
      <c r="S270" s="294"/>
      <c r="T270" s="294"/>
      <c r="U270" s="294"/>
      <c r="V270" s="294"/>
      <c r="W270" s="294"/>
      <c r="X270" s="294"/>
      <c r="Y270" s="294"/>
      <c r="Z270" s="294"/>
      <c r="AA270" s="294">
        <f t="shared" si="6"/>
        <v>0</v>
      </c>
    </row>
    <row r="271" spans="1:27" ht="23.25">
      <c r="A271" s="28">
        <v>54060030</v>
      </c>
      <c r="B271" s="29"/>
      <c r="C271" s="30"/>
      <c r="D271" s="30" t="s">
        <v>275</v>
      </c>
      <c r="E271" s="31"/>
      <c r="F271" s="294"/>
      <c r="G271" s="294"/>
      <c r="H271" s="294"/>
      <c r="I271" s="294">
        <v>500000</v>
      </c>
      <c r="J271" s="294">
        <v>700000</v>
      </c>
      <c r="K271" s="294"/>
      <c r="L271" s="294"/>
      <c r="M271" s="294"/>
      <c r="N271" s="294"/>
      <c r="O271" s="294">
        <v>650000</v>
      </c>
      <c r="P271" s="294"/>
      <c r="Q271" s="294"/>
      <c r="R271" s="294">
        <v>2000000</v>
      </c>
      <c r="S271" s="294"/>
      <c r="T271" s="294">
        <v>300000</v>
      </c>
      <c r="U271" s="294"/>
      <c r="V271" s="294"/>
      <c r="W271" s="294"/>
      <c r="X271" s="294">
        <v>200000</v>
      </c>
      <c r="Y271" s="294"/>
      <c r="Z271" s="294"/>
      <c r="AA271" s="294">
        <f t="shared" si="6"/>
        <v>4350000</v>
      </c>
    </row>
    <row r="272" spans="1:27" ht="23.25">
      <c r="A272" s="28">
        <v>54060040</v>
      </c>
      <c r="B272" s="29"/>
      <c r="C272" s="30"/>
      <c r="D272" s="30" t="s">
        <v>276</v>
      </c>
      <c r="E272" s="31"/>
      <c r="F272" s="294"/>
      <c r="G272" s="294"/>
      <c r="H272" s="294"/>
      <c r="I272" s="294"/>
      <c r="J272" s="294"/>
      <c r="K272" s="294"/>
      <c r="L272" s="294"/>
      <c r="M272" s="294"/>
      <c r="N272" s="294"/>
      <c r="O272" s="294"/>
      <c r="P272" s="294"/>
      <c r="Q272" s="294"/>
      <c r="R272" s="294"/>
      <c r="S272" s="294"/>
      <c r="T272" s="294"/>
      <c r="U272" s="294"/>
      <c r="V272" s="294"/>
      <c r="W272" s="294"/>
      <c r="X272" s="294"/>
      <c r="Y272" s="294"/>
      <c r="Z272" s="294"/>
      <c r="AA272" s="294">
        <f t="shared" si="6"/>
        <v>0</v>
      </c>
    </row>
    <row r="273" spans="1:27" ht="23.25">
      <c r="A273" s="28"/>
      <c r="B273" s="32"/>
      <c r="C273" s="22" t="s">
        <v>277</v>
      </c>
      <c r="D273" s="30"/>
      <c r="E273" s="31"/>
      <c r="F273" s="294"/>
      <c r="G273" s="294"/>
      <c r="H273" s="294"/>
      <c r="I273" s="294"/>
      <c r="J273" s="294"/>
      <c r="K273" s="294"/>
      <c r="L273" s="294"/>
      <c r="M273" s="294"/>
      <c r="N273" s="294"/>
      <c r="O273" s="294"/>
      <c r="P273" s="294"/>
      <c r="Q273" s="294"/>
      <c r="R273" s="294"/>
      <c r="S273" s="294"/>
      <c r="T273" s="294"/>
      <c r="U273" s="294"/>
      <c r="V273" s="294"/>
      <c r="W273" s="294"/>
      <c r="X273" s="294"/>
      <c r="Y273" s="294"/>
      <c r="Z273" s="294"/>
      <c r="AA273" s="294">
        <f t="shared" si="6"/>
        <v>0</v>
      </c>
    </row>
    <row r="274" spans="1:27" ht="23.25">
      <c r="A274" s="28">
        <v>54070010</v>
      </c>
      <c r="B274" s="29"/>
      <c r="C274" s="30"/>
      <c r="D274" s="30" t="s">
        <v>278</v>
      </c>
      <c r="E274" s="31"/>
      <c r="F274" s="294"/>
      <c r="G274" s="294"/>
      <c r="H274" s="294"/>
      <c r="I274" s="294"/>
      <c r="J274" s="294"/>
      <c r="K274" s="294">
        <v>4000</v>
      </c>
      <c r="L274" s="294"/>
      <c r="M274" s="294"/>
      <c r="N274" s="294"/>
      <c r="O274" s="294"/>
      <c r="P274" s="294"/>
      <c r="Q274" s="294"/>
      <c r="R274" s="294"/>
      <c r="S274" s="294"/>
      <c r="T274" s="294"/>
      <c r="U274" s="294"/>
      <c r="V274" s="294"/>
      <c r="W274" s="294"/>
      <c r="X274" s="294"/>
      <c r="Y274" s="294"/>
      <c r="Z274" s="294"/>
      <c r="AA274" s="294">
        <f t="shared" si="6"/>
        <v>4000</v>
      </c>
    </row>
    <row r="275" spans="1:27" ht="23.25">
      <c r="A275" s="28">
        <v>54070020</v>
      </c>
      <c r="B275" s="29"/>
      <c r="C275" s="30"/>
      <c r="D275" s="30" t="s">
        <v>279</v>
      </c>
      <c r="E275" s="31"/>
      <c r="F275" s="294"/>
      <c r="G275" s="294"/>
      <c r="H275" s="294"/>
      <c r="I275" s="294"/>
      <c r="J275" s="294"/>
      <c r="K275" s="294"/>
      <c r="L275" s="294"/>
      <c r="M275" s="294"/>
      <c r="N275" s="294"/>
      <c r="O275" s="294"/>
      <c r="P275" s="294"/>
      <c r="Q275" s="294"/>
      <c r="R275" s="294"/>
      <c r="S275" s="294"/>
      <c r="T275" s="294"/>
      <c r="U275" s="294"/>
      <c r="V275" s="294"/>
      <c r="W275" s="294"/>
      <c r="X275" s="294"/>
      <c r="Y275" s="294"/>
      <c r="Z275" s="294"/>
      <c r="AA275" s="294">
        <f t="shared" si="6"/>
        <v>0</v>
      </c>
    </row>
    <row r="276" spans="1:27" ht="23.25">
      <c r="A276" s="28"/>
      <c r="B276" s="32"/>
      <c r="C276" s="22" t="s">
        <v>280</v>
      </c>
      <c r="D276" s="30"/>
      <c r="E276" s="31"/>
      <c r="F276" s="294"/>
      <c r="G276" s="294"/>
      <c r="H276" s="294"/>
      <c r="I276" s="294"/>
      <c r="J276" s="294"/>
      <c r="K276" s="294"/>
      <c r="L276" s="294"/>
      <c r="M276" s="294"/>
      <c r="N276" s="294"/>
      <c r="O276" s="294"/>
      <c r="P276" s="294"/>
      <c r="Q276" s="294"/>
      <c r="R276" s="294"/>
      <c r="S276" s="294"/>
      <c r="T276" s="294"/>
      <c r="U276" s="294"/>
      <c r="V276" s="294"/>
      <c r="W276" s="294"/>
      <c r="X276" s="294"/>
      <c r="Y276" s="294"/>
      <c r="Z276" s="294"/>
      <c r="AA276" s="294">
        <f t="shared" si="6"/>
        <v>0</v>
      </c>
    </row>
    <row r="277" spans="1:27" ht="23.25">
      <c r="A277" s="28">
        <v>54080010</v>
      </c>
      <c r="B277" s="29"/>
      <c r="C277" s="30"/>
      <c r="D277" s="30" t="s">
        <v>281</v>
      </c>
      <c r="E277" s="31"/>
      <c r="F277" s="294"/>
      <c r="G277" s="294"/>
      <c r="H277" s="294"/>
      <c r="I277" s="294"/>
      <c r="J277" s="294"/>
      <c r="K277" s="294"/>
      <c r="L277" s="294"/>
      <c r="M277" s="294"/>
      <c r="N277" s="294"/>
      <c r="O277" s="294"/>
      <c r="P277" s="294"/>
      <c r="Q277" s="294"/>
      <c r="R277" s="294"/>
      <c r="S277" s="294"/>
      <c r="T277" s="294"/>
      <c r="U277" s="294"/>
      <c r="V277" s="294"/>
      <c r="W277" s="294"/>
      <c r="X277" s="294"/>
      <c r="Y277" s="294"/>
      <c r="Z277" s="294"/>
      <c r="AA277" s="294">
        <f t="shared" si="6"/>
        <v>0</v>
      </c>
    </row>
    <row r="278" spans="1:27" ht="23.25">
      <c r="A278" s="28">
        <v>54080020</v>
      </c>
      <c r="B278" s="29"/>
      <c r="C278" s="30"/>
      <c r="D278" s="30" t="s">
        <v>282</v>
      </c>
      <c r="E278" s="31"/>
      <c r="F278" s="294"/>
      <c r="G278" s="294"/>
      <c r="H278" s="294"/>
      <c r="I278" s="294"/>
      <c r="J278" s="294"/>
      <c r="K278" s="294"/>
      <c r="L278" s="294"/>
      <c r="M278" s="294"/>
      <c r="N278" s="294"/>
      <c r="O278" s="294"/>
      <c r="P278" s="294"/>
      <c r="Q278" s="294"/>
      <c r="R278" s="294"/>
      <c r="S278" s="294"/>
      <c r="T278" s="294"/>
      <c r="U278" s="294"/>
      <c r="V278" s="294"/>
      <c r="W278" s="294"/>
      <c r="X278" s="294"/>
      <c r="Y278" s="294"/>
      <c r="Z278" s="294"/>
      <c r="AA278" s="294">
        <f t="shared" si="6"/>
        <v>0</v>
      </c>
    </row>
    <row r="279" spans="1:27" ht="23.25">
      <c r="A279" s="28">
        <v>54080030</v>
      </c>
      <c r="B279" s="29"/>
      <c r="C279" s="30"/>
      <c r="D279" s="30" t="s">
        <v>283</v>
      </c>
      <c r="E279" s="31"/>
      <c r="F279" s="294"/>
      <c r="G279" s="294"/>
      <c r="H279" s="294"/>
      <c r="I279" s="294"/>
      <c r="J279" s="294"/>
      <c r="K279" s="294"/>
      <c r="L279" s="294"/>
      <c r="M279" s="294"/>
      <c r="N279" s="294"/>
      <c r="O279" s="294"/>
      <c r="P279" s="294"/>
      <c r="Q279" s="294"/>
      <c r="R279" s="294"/>
      <c r="S279" s="294"/>
      <c r="T279" s="294"/>
      <c r="U279" s="294"/>
      <c r="V279" s="294"/>
      <c r="W279" s="294"/>
      <c r="X279" s="294"/>
      <c r="Y279" s="294"/>
      <c r="Z279" s="294"/>
      <c r="AA279" s="294">
        <f t="shared" si="6"/>
        <v>0</v>
      </c>
    </row>
    <row r="280" spans="1:27" ht="23.25">
      <c r="A280" s="28">
        <v>54080050</v>
      </c>
      <c r="B280" s="29"/>
      <c r="C280" s="30"/>
      <c r="D280" s="30" t="s">
        <v>284</v>
      </c>
      <c r="E280" s="31"/>
      <c r="F280" s="294"/>
      <c r="G280" s="294"/>
      <c r="H280" s="294"/>
      <c r="I280" s="294"/>
      <c r="J280" s="294"/>
      <c r="K280" s="294"/>
      <c r="L280" s="294"/>
      <c r="M280" s="294"/>
      <c r="N280" s="294"/>
      <c r="O280" s="294"/>
      <c r="P280" s="294"/>
      <c r="Q280" s="294"/>
      <c r="R280" s="294"/>
      <c r="S280" s="294"/>
      <c r="T280" s="294"/>
      <c r="U280" s="294"/>
      <c r="V280" s="294"/>
      <c r="W280" s="294"/>
      <c r="X280" s="294"/>
      <c r="Y280" s="294"/>
      <c r="Z280" s="294"/>
      <c r="AA280" s="294">
        <f t="shared" si="6"/>
        <v>0</v>
      </c>
    </row>
    <row r="281" spans="1:27" ht="23.25">
      <c r="A281" s="28">
        <v>54080060</v>
      </c>
      <c r="B281" s="29"/>
      <c r="C281" s="30"/>
      <c r="D281" s="30" t="s">
        <v>285</v>
      </c>
      <c r="E281" s="31"/>
      <c r="F281" s="294">
        <v>225000</v>
      </c>
      <c r="G281" s="294"/>
      <c r="H281" s="294"/>
      <c r="I281" s="294">
        <v>140000</v>
      </c>
      <c r="J281" s="294">
        <v>520000</v>
      </c>
      <c r="K281" s="294"/>
      <c r="L281" s="294"/>
      <c r="M281" s="294"/>
      <c r="N281" s="294">
        <v>95000</v>
      </c>
      <c r="O281" s="294"/>
      <c r="P281" s="294">
        <v>92000</v>
      </c>
      <c r="Q281" s="294">
        <v>95000</v>
      </c>
      <c r="R281" s="294">
        <v>67000</v>
      </c>
      <c r="S281" s="294">
        <v>150000</v>
      </c>
      <c r="T281" s="294"/>
      <c r="U281" s="294"/>
      <c r="V281" s="294"/>
      <c r="W281" s="294">
        <v>260000</v>
      </c>
      <c r="X281" s="294"/>
      <c r="Y281" s="294"/>
      <c r="Z281" s="294"/>
      <c r="AA281" s="294">
        <f t="shared" si="6"/>
        <v>1644000</v>
      </c>
    </row>
    <row r="282" spans="1:27" ht="23.25">
      <c r="A282" s="28">
        <v>54080070</v>
      </c>
      <c r="B282" s="29"/>
      <c r="C282" s="30"/>
      <c r="D282" s="30" t="s">
        <v>286</v>
      </c>
      <c r="E282" s="31"/>
      <c r="F282" s="294"/>
      <c r="G282" s="294"/>
      <c r="H282" s="294"/>
      <c r="I282" s="294"/>
      <c r="J282" s="294"/>
      <c r="K282" s="294"/>
      <c r="L282" s="294"/>
      <c r="M282" s="294"/>
      <c r="N282" s="294"/>
      <c r="O282" s="294"/>
      <c r="P282" s="294"/>
      <c r="Q282" s="294"/>
      <c r="R282" s="294"/>
      <c r="S282" s="294"/>
      <c r="T282" s="294"/>
      <c r="U282" s="294"/>
      <c r="V282" s="294"/>
      <c r="W282" s="294"/>
      <c r="X282" s="294"/>
      <c r="Y282" s="294"/>
      <c r="Z282" s="294"/>
      <c r="AA282" s="294">
        <f t="shared" si="6"/>
        <v>0</v>
      </c>
    </row>
    <row r="283" spans="1:27" ht="23.25">
      <c r="A283" s="28">
        <v>54080090</v>
      </c>
      <c r="B283" s="29"/>
      <c r="C283" s="30"/>
      <c r="D283" s="30" t="s">
        <v>286</v>
      </c>
      <c r="E283" s="31"/>
      <c r="F283" s="294"/>
      <c r="G283" s="294"/>
      <c r="H283" s="294"/>
      <c r="I283" s="294"/>
      <c r="J283" s="294"/>
      <c r="K283" s="294"/>
      <c r="L283" s="294"/>
      <c r="M283" s="294"/>
      <c r="N283" s="294"/>
      <c r="O283" s="294"/>
      <c r="P283" s="294"/>
      <c r="Q283" s="294"/>
      <c r="R283" s="294"/>
      <c r="S283" s="294"/>
      <c r="T283" s="294"/>
      <c r="U283" s="294"/>
      <c r="V283" s="294"/>
      <c r="W283" s="294"/>
      <c r="X283" s="294"/>
      <c r="Y283" s="294"/>
      <c r="Z283" s="294"/>
      <c r="AA283" s="294">
        <f t="shared" ref="AA283:AA296" si="7">SUM(F283:Z283)</f>
        <v>0</v>
      </c>
    </row>
    <row r="284" spans="1:27" ht="23.25">
      <c r="A284" s="28"/>
      <c r="B284" s="29"/>
      <c r="C284" s="22" t="s">
        <v>287</v>
      </c>
      <c r="D284" s="30"/>
      <c r="E284" s="31"/>
      <c r="F284" s="294"/>
      <c r="G284" s="294"/>
      <c r="H284" s="294"/>
      <c r="I284" s="294"/>
      <c r="J284" s="294"/>
      <c r="K284" s="294"/>
      <c r="L284" s="294"/>
      <c r="M284" s="294"/>
      <c r="N284" s="294"/>
      <c r="O284" s="294"/>
      <c r="P284" s="294"/>
      <c r="Q284" s="294"/>
      <c r="R284" s="294"/>
      <c r="S284" s="294"/>
      <c r="T284" s="294"/>
      <c r="U284" s="294"/>
      <c r="V284" s="294"/>
      <c r="W284" s="294"/>
      <c r="X284" s="294"/>
      <c r="Y284" s="294"/>
      <c r="Z284" s="294"/>
      <c r="AA284" s="294">
        <f t="shared" si="7"/>
        <v>0</v>
      </c>
    </row>
    <row r="285" spans="1:27" ht="23.25">
      <c r="A285" s="28">
        <v>54540008</v>
      </c>
      <c r="B285" s="29"/>
      <c r="C285" s="30"/>
      <c r="D285" s="30" t="s">
        <v>288</v>
      </c>
      <c r="E285" s="31"/>
      <c r="F285" s="294"/>
      <c r="G285" s="294"/>
      <c r="H285" s="294"/>
      <c r="I285" s="294"/>
      <c r="J285" s="294"/>
      <c r="K285" s="294"/>
      <c r="L285" s="294"/>
      <c r="M285" s="294"/>
      <c r="N285" s="294"/>
      <c r="O285" s="294"/>
      <c r="P285" s="294"/>
      <c r="Q285" s="294"/>
      <c r="R285" s="294"/>
      <c r="S285" s="294"/>
      <c r="T285" s="294"/>
      <c r="U285" s="294"/>
      <c r="V285" s="294"/>
      <c r="W285" s="294"/>
      <c r="X285" s="294"/>
      <c r="Y285" s="294"/>
      <c r="Z285" s="294"/>
      <c r="AA285" s="294">
        <f t="shared" si="7"/>
        <v>0</v>
      </c>
    </row>
    <row r="286" spans="1:27" ht="23.25">
      <c r="A286" s="28">
        <v>54550008</v>
      </c>
      <c r="B286" s="29"/>
      <c r="C286" s="30"/>
      <c r="D286" s="30" t="s">
        <v>289</v>
      </c>
      <c r="E286" s="31"/>
      <c r="F286" s="294"/>
      <c r="G286" s="294"/>
      <c r="H286" s="294"/>
      <c r="I286" s="294"/>
      <c r="J286" s="294"/>
      <c r="K286" s="294"/>
      <c r="L286" s="294"/>
      <c r="M286" s="294"/>
      <c r="N286" s="294"/>
      <c r="O286" s="294"/>
      <c r="P286" s="294"/>
      <c r="Q286" s="294"/>
      <c r="R286" s="294"/>
      <c r="S286" s="294"/>
      <c r="T286" s="294"/>
      <c r="U286" s="294"/>
      <c r="V286" s="294"/>
      <c r="W286" s="294"/>
      <c r="X286" s="294"/>
      <c r="Y286" s="294"/>
      <c r="Z286" s="294"/>
      <c r="AA286" s="294">
        <f t="shared" si="7"/>
        <v>0</v>
      </c>
    </row>
    <row r="287" spans="1:27" ht="23.25">
      <c r="A287" s="28">
        <v>54551008</v>
      </c>
      <c r="B287" s="29"/>
      <c r="C287" s="30"/>
      <c r="D287" s="30" t="s">
        <v>290</v>
      </c>
      <c r="E287" s="31"/>
      <c r="F287" s="294"/>
      <c r="G287" s="294"/>
      <c r="H287" s="294"/>
      <c r="I287" s="294"/>
      <c r="J287" s="294"/>
      <c r="K287" s="294"/>
      <c r="L287" s="294"/>
      <c r="M287" s="294"/>
      <c r="N287" s="294"/>
      <c r="O287" s="294"/>
      <c r="P287" s="294"/>
      <c r="Q287" s="294"/>
      <c r="R287" s="294"/>
      <c r="S287" s="294"/>
      <c r="T287" s="294"/>
      <c r="U287" s="294"/>
      <c r="V287" s="294"/>
      <c r="W287" s="294"/>
      <c r="X287" s="294"/>
      <c r="Y287" s="294"/>
      <c r="Z287" s="294"/>
      <c r="AA287" s="294">
        <f t="shared" si="7"/>
        <v>0</v>
      </c>
    </row>
    <row r="288" spans="1:27" ht="23.25">
      <c r="A288" s="47">
        <v>54610010</v>
      </c>
      <c r="B288" s="53"/>
      <c r="C288" s="49"/>
      <c r="D288" s="49" t="s">
        <v>291</v>
      </c>
      <c r="E288" s="50"/>
      <c r="F288" s="294"/>
      <c r="G288" s="294"/>
      <c r="H288" s="294"/>
      <c r="I288" s="294"/>
      <c r="J288" s="294"/>
      <c r="K288" s="294"/>
      <c r="L288" s="294"/>
      <c r="M288" s="294"/>
      <c r="N288" s="294"/>
      <c r="O288" s="294"/>
      <c r="P288" s="294"/>
      <c r="Q288" s="294"/>
      <c r="R288" s="294"/>
      <c r="S288" s="294"/>
      <c r="T288" s="294"/>
      <c r="U288" s="294"/>
      <c r="V288" s="294"/>
      <c r="W288" s="294"/>
      <c r="X288" s="294"/>
      <c r="Y288" s="294"/>
      <c r="Z288" s="294"/>
      <c r="AA288" s="294">
        <f t="shared" si="7"/>
        <v>0</v>
      </c>
    </row>
    <row r="289" spans="1:27" ht="23.25">
      <c r="A289" s="28"/>
      <c r="B289" s="32" t="s">
        <v>292</v>
      </c>
      <c r="C289" s="30"/>
      <c r="D289" s="30"/>
      <c r="E289" s="31"/>
      <c r="F289" s="294"/>
      <c r="G289" s="294"/>
      <c r="H289" s="294"/>
      <c r="I289" s="294"/>
      <c r="J289" s="294"/>
      <c r="K289" s="294"/>
      <c r="L289" s="294"/>
      <c r="M289" s="294"/>
      <c r="N289" s="294"/>
      <c r="O289" s="294"/>
      <c r="P289" s="294"/>
      <c r="Q289" s="294"/>
      <c r="R289" s="294"/>
      <c r="S289" s="294"/>
      <c r="T289" s="294"/>
      <c r="U289" s="294"/>
      <c r="V289" s="294"/>
      <c r="W289" s="294"/>
      <c r="X289" s="294"/>
      <c r="Y289" s="294"/>
      <c r="Z289" s="294"/>
      <c r="AA289" s="294">
        <f t="shared" si="7"/>
        <v>0</v>
      </c>
    </row>
    <row r="290" spans="1:27" ht="23.25">
      <c r="A290" s="28"/>
      <c r="B290" s="29"/>
      <c r="C290" s="22" t="s">
        <v>293</v>
      </c>
      <c r="D290" s="30"/>
      <c r="E290" s="31"/>
      <c r="F290" s="294"/>
      <c r="G290" s="294"/>
      <c r="H290" s="294"/>
      <c r="I290" s="294"/>
      <c r="J290" s="294"/>
      <c r="K290" s="294"/>
      <c r="L290" s="294"/>
      <c r="M290" s="294"/>
      <c r="N290" s="294"/>
      <c r="O290" s="294"/>
      <c r="P290" s="294"/>
      <c r="Q290" s="294"/>
      <c r="R290" s="294"/>
      <c r="S290" s="294"/>
      <c r="T290" s="294"/>
      <c r="U290" s="294"/>
      <c r="V290" s="294"/>
      <c r="W290" s="294"/>
      <c r="X290" s="294"/>
      <c r="Y290" s="294"/>
      <c r="Z290" s="294"/>
      <c r="AA290" s="294">
        <f t="shared" si="7"/>
        <v>0</v>
      </c>
    </row>
    <row r="291" spans="1:27" ht="23.25">
      <c r="A291" s="271">
        <v>55010010</v>
      </c>
      <c r="B291" s="272"/>
      <c r="C291" s="273"/>
      <c r="D291" s="273" t="s">
        <v>294</v>
      </c>
      <c r="E291" s="274"/>
      <c r="F291" s="298"/>
      <c r="G291" s="298"/>
      <c r="H291" s="298"/>
      <c r="I291" s="298"/>
      <c r="J291" s="298"/>
      <c r="K291" s="298"/>
      <c r="L291" s="298"/>
      <c r="M291" s="298"/>
      <c r="N291" s="298"/>
      <c r="O291" s="298"/>
      <c r="P291" s="298"/>
      <c r="Q291" s="298"/>
      <c r="R291" s="298"/>
      <c r="S291" s="298"/>
      <c r="T291" s="298"/>
      <c r="U291" s="298"/>
      <c r="V291" s="298"/>
      <c r="W291" s="298"/>
      <c r="X291" s="298"/>
      <c r="Y291" s="298"/>
      <c r="Z291" s="298"/>
      <c r="AA291" s="298">
        <f t="shared" si="7"/>
        <v>0</v>
      </c>
    </row>
    <row r="292" spans="1:27" ht="23.25">
      <c r="A292" s="28"/>
      <c r="B292" s="32"/>
      <c r="C292" s="22" t="s">
        <v>295</v>
      </c>
      <c r="D292" s="30"/>
      <c r="E292" s="31"/>
      <c r="F292" s="294"/>
      <c r="G292" s="294"/>
      <c r="H292" s="294"/>
      <c r="I292" s="294"/>
      <c r="J292" s="294"/>
      <c r="K292" s="294"/>
      <c r="L292" s="294"/>
      <c r="M292" s="294"/>
      <c r="N292" s="294"/>
      <c r="O292" s="294"/>
      <c r="P292" s="294"/>
      <c r="Q292" s="294"/>
      <c r="R292" s="294"/>
      <c r="S292" s="294"/>
      <c r="T292" s="294"/>
      <c r="U292" s="294"/>
      <c r="V292" s="294"/>
      <c r="W292" s="294"/>
      <c r="X292" s="294"/>
      <c r="Y292" s="294"/>
      <c r="Z292" s="294"/>
      <c r="AA292" s="294">
        <f t="shared" si="7"/>
        <v>0</v>
      </c>
    </row>
    <row r="293" spans="1:27" ht="23.25">
      <c r="A293" s="28">
        <v>55020010</v>
      </c>
      <c r="B293" s="29"/>
      <c r="C293" s="30"/>
      <c r="D293" s="30" t="s">
        <v>296</v>
      </c>
      <c r="E293" s="31"/>
      <c r="F293" s="294"/>
      <c r="G293" s="294"/>
      <c r="H293" s="294"/>
      <c r="I293" s="294"/>
      <c r="J293" s="294"/>
      <c r="K293" s="294"/>
      <c r="L293" s="294"/>
      <c r="M293" s="294"/>
      <c r="N293" s="294"/>
      <c r="O293" s="294"/>
      <c r="P293" s="294"/>
      <c r="Q293" s="294"/>
      <c r="R293" s="294"/>
      <c r="S293" s="294"/>
      <c r="T293" s="294"/>
      <c r="U293" s="294"/>
      <c r="V293" s="294"/>
      <c r="W293" s="294"/>
      <c r="X293" s="294"/>
      <c r="Y293" s="294"/>
      <c r="Z293" s="294"/>
      <c r="AA293" s="294">
        <f t="shared" si="7"/>
        <v>0</v>
      </c>
    </row>
    <row r="294" spans="1:27" ht="23.25">
      <c r="A294" s="271">
        <v>55020020</v>
      </c>
      <c r="B294" s="272"/>
      <c r="C294" s="273"/>
      <c r="D294" s="273" t="s">
        <v>297</v>
      </c>
      <c r="E294" s="274"/>
      <c r="F294" s="298"/>
      <c r="G294" s="298"/>
      <c r="H294" s="298"/>
      <c r="I294" s="298"/>
      <c r="J294" s="298"/>
      <c r="K294" s="298"/>
      <c r="L294" s="298"/>
      <c r="M294" s="298"/>
      <c r="N294" s="298"/>
      <c r="O294" s="298"/>
      <c r="P294" s="298"/>
      <c r="Q294" s="298"/>
      <c r="R294" s="298"/>
      <c r="S294" s="298"/>
      <c r="T294" s="298"/>
      <c r="U294" s="298"/>
      <c r="V294" s="298"/>
      <c r="W294" s="298"/>
      <c r="X294" s="298"/>
      <c r="Y294" s="298"/>
      <c r="Z294" s="298"/>
      <c r="AA294" s="298">
        <f t="shared" si="7"/>
        <v>0</v>
      </c>
    </row>
    <row r="295" spans="1:27" ht="23.25">
      <c r="A295" s="28">
        <v>55020030</v>
      </c>
      <c r="B295" s="29"/>
      <c r="C295" s="30"/>
      <c r="D295" s="2" t="s">
        <v>298</v>
      </c>
      <c r="E295" s="31"/>
      <c r="F295" s="294"/>
      <c r="G295" s="294"/>
      <c r="H295" s="294"/>
      <c r="I295" s="294"/>
      <c r="J295" s="294"/>
      <c r="K295" s="294"/>
      <c r="L295" s="294"/>
      <c r="M295" s="294"/>
      <c r="N295" s="294"/>
      <c r="O295" s="294"/>
      <c r="P295" s="294"/>
      <c r="Q295" s="294"/>
      <c r="R295" s="294"/>
      <c r="S295" s="294"/>
      <c r="T295" s="294"/>
      <c r="U295" s="294"/>
      <c r="V295" s="294"/>
      <c r="W295" s="294"/>
      <c r="X295" s="294"/>
      <c r="Y295" s="294"/>
      <c r="Z295" s="294"/>
      <c r="AA295" s="294">
        <f t="shared" si="7"/>
        <v>0</v>
      </c>
    </row>
    <row r="296" spans="1:27" ht="23.25">
      <c r="A296" s="28">
        <v>55020040</v>
      </c>
      <c r="B296" s="29"/>
      <c r="C296" s="30"/>
      <c r="D296" s="30" t="s">
        <v>299</v>
      </c>
      <c r="E296" s="31"/>
      <c r="F296" s="294"/>
      <c r="G296" s="294"/>
      <c r="H296" s="294"/>
      <c r="I296" s="294"/>
      <c r="J296" s="294"/>
      <c r="K296" s="294"/>
      <c r="L296" s="294"/>
      <c r="M296" s="294"/>
      <c r="N296" s="294"/>
      <c r="O296" s="294"/>
      <c r="P296" s="294"/>
      <c r="Q296" s="294"/>
      <c r="R296" s="294"/>
      <c r="S296" s="294"/>
      <c r="T296" s="294"/>
      <c r="U296" s="294"/>
      <c r="V296" s="294"/>
      <c r="W296" s="294"/>
      <c r="X296" s="294"/>
      <c r="Y296" s="294"/>
      <c r="Z296" s="294"/>
      <c r="AA296" s="294">
        <f t="shared" si="7"/>
        <v>0</v>
      </c>
    </row>
    <row r="297" spans="1:27" ht="23.25">
      <c r="A297" s="38"/>
      <c r="B297" s="39" t="s">
        <v>300</v>
      </c>
      <c r="C297" s="40"/>
      <c r="D297" s="40"/>
      <c r="E297" s="41"/>
      <c r="F297" s="295">
        <f t="shared" ref="F297:AA297" si="8">SUBTOTAL(9,F88:F295)</f>
        <v>30739000</v>
      </c>
      <c r="G297" s="295">
        <f t="shared" si="8"/>
        <v>212000</v>
      </c>
      <c r="H297" s="295">
        <f t="shared" si="8"/>
        <v>975000</v>
      </c>
      <c r="I297" s="295">
        <f t="shared" si="8"/>
        <v>2830000</v>
      </c>
      <c r="J297" s="295">
        <f t="shared" ref="J297:Z297" si="9">SUBTOTAL(9,J88:J295)</f>
        <v>5050000</v>
      </c>
      <c r="K297" s="295">
        <f t="shared" si="9"/>
        <v>4659000</v>
      </c>
      <c r="L297" s="295">
        <f t="shared" si="9"/>
        <v>826000</v>
      </c>
      <c r="M297" s="295">
        <f t="shared" si="9"/>
        <v>294000</v>
      </c>
      <c r="N297" s="295">
        <f t="shared" si="9"/>
        <v>21546000</v>
      </c>
      <c r="O297" s="295">
        <f t="shared" si="9"/>
        <v>4372000</v>
      </c>
      <c r="P297" s="295">
        <f t="shared" si="9"/>
        <v>1560000</v>
      </c>
      <c r="Q297" s="295">
        <f t="shared" si="9"/>
        <v>3139000</v>
      </c>
      <c r="R297" s="295">
        <f t="shared" si="9"/>
        <v>15665000</v>
      </c>
      <c r="S297" s="295">
        <f t="shared" si="9"/>
        <v>21491000</v>
      </c>
      <c r="T297" s="295">
        <f t="shared" si="9"/>
        <v>3980000</v>
      </c>
      <c r="U297" s="295">
        <f t="shared" si="9"/>
        <v>933000</v>
      </c>
      <c r="V297" s="295">
        <f t="shared" si="9"/>
        <v>2771000</v>
      </c>
      <c r="W297" s="295">
        <f t="shared" si="9"/>
        <v>19531000</v>
      </c>
      <c r="X297" s="295">
        <f t="shared" si="9"/>
        <v>3082000</v>
      </c>
      <c r="Y297" s="295">
        <f t="shared" si="9"/>
        <v>554000</v>
      </c>
      <c r="Z297" s="295">
        <f t="shared" si="9"/>
        <v>2320000</v>
      </c>
      <c r="AA297" s="295">
        <f t="shared" si="8"/>
        <v>146529000</v>
      </c>
    </row>
    <row r="298" spans="1:27" ht="23.25">
      <c r="A298" s="67"/>
      <c r="B298" s="324" t="s">
        <v>301</v>
      </c>
      <c r="C298" s="325"/>
      <c r="D298" s="325"/>
      <c r="E298" s="325"/>
      <c r="F298" s="299">
        <f t="shared" ref="F298:H298" si="10">SUBTOTAL(9,F9:F297)</f>
        <v>307530045.26999998</v>
      </c>
      <c r="G298" s="299">
        <f t="shared" si="10"/>
        <v>3312188</v>
      </c>
      <c r="H298" s="299">
        <f t="shared" si="10"/>
        <v>4604055.24</v>
      </c>
      <c r="I298" s="299">
        <f>SUM(I9:I296)</f>
        <v>16874937.329999998</v>
      </c>
      <c r="J298" s="299">
        <f>SUM(J9:J296)</f>
        <v>7142080.1600000001</v>
      </c>
      <c r="K298" s="299">
        <f t="shared" ref="K298:AA298" si="11">SUM(K9:K296)</f>
        <v>9421185.3200000003</v>
      </c>
      <c r="L298" s="299">
        <f t="shared" si="11"/>
        <v>3517483.2800000003</v>
      </c>
      <c r="M298" s="299">
        <f t="shared" si="11"/>
        <v>2068172.2</v>
      </c>
      <c r="N298" s="299">
        <f t="shared" si="11"/>
        <v>401106565.04000002</v>
      </c>
      <c r="O298" s="299">
        <f t="shared" si="11"/>
        <v>9625713.2199999988</v>
      </c>
      <c r="P298" s="299">
        <f t="shared" si="11"/>
        <v>5131620.24</v>
      </c>
      <c r="Q298" s="299">
        <f t="shared" si="11"/>
        <v>7951077.6500000004</v>
      </c>
      <c r="R298" s="299">
        <f t="shared" si="11"/>
        <v>18427403.600000001</v>
      </c>
      <c r="S298" s="299">
        <f t="shared" si="11"/>
        <v>417214450.07999998</v>
      </c>
      <c r="T298" s="299">
        <f t="shared" si="11"/>
        <v>8323293.1200000001</v>
      </c>
      <c r="U298" s="299">
        <f t="shared" si="11"/>
        <v>4865390.7300000004</v>
      </c>
      <c r="V298" s="299">
        <f t="shared" si="11"/>
        <v>5952921.3599999994</v>
      </c>
      <c r="W298" s="299">
        <f t="shared" si="11"/>
        <v>568689066.5200001</v>
      </c>
      <c r="X298" s="299">
        <f t="shared" si="11"/>
        <v>6890970.7599999998</v>
      </c>
      <c r="Y298" s="299">
        <f t="shared" si="11"/>
        <v>2265203.6799999997</v>
      </c>
      <c r="Z298" s="299">
        <f t="shared" si="11"/>
        <v>5076177.1999999993</v>
      </c>
      <c r="AA298" s="299">
        <f t="shared" si="11"/>
        <v>1815990000.0000002</v>
      </c>
    </row>
  </sheetData>
  <mergeCells count="11">
    <mergeCell ref="B298:E298"/>
    <mergeCell ref="A1:AA1"/>
    <mergeCell ref="A2:AA2"/>
    <mergeCell ref="A3:AA3"/>
    <mergeCell ref="B6:E6"/>
    <mergeCell ref="B7:E7"/>
    <mergeCell ref="F6:M7"/>
    <mergeCell ref="N6:R7"/>
    <mergeCell ref="S6:V7"/>
    <mergeCell ref="W6:Z7"/>
    <mergeCell ref="AA6:AA8"/>
  </mergeCells>
  <conditionalFormatting sqref="F9:AA298">
    <cfRule type="expression" dxfId="0" priority="7">
      <formula>LEFT(#REF!,1)="ล"</formula>
    </cfRule>
  </conditionalFormatting>
  <dataValidations disablePrompts="1" count="1">
    <dataValidation type="list" allowBlank="1" showInputMessage="1" showErrorMessage="1" sqref="AA5">
      <formula1>"บาท,ล้านบาท"</formula1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35</vt:i4>
      </vt:variant>
    </vt:vector>
  </HeadingPairs>
  <TitlesOfParts>
    <vt:vector size="38" baseType="lpstr">
      <vt:lpstr>Rate</vt:lpstr>
      <vt:lpstr>R001_รายได้</vt:lpstr>
      <vt:lpstr>E001_ค่าใช้จ่าย</vt:lpstr>
      <vt:lpstr>A.1</vt:lpstr>
      <vt:lpstr>A.2</vt:lpstr>
      <vt:lpstr>A.3</vt:lpstr>
      <vt:lpstr>AA</vt:lpstr>
      <vt:lpstr>B.1</vt:lpstr>
      <vt:lpstr>B.2</vt:lpstr>
      <vt:lpstr>B.3</vt:lpstr>
      <vt:lpstr>BB</vt:lpstr>
      <vt:lpstr>C.1</vt:lpstr>
      <vt:lpstr>CC</vt:lpstr>
      <vt:lpstr>D.1</vt:lpstr>
      <vt:lpstr>DD</vt:lpstr>
      <vt:lpstr>E.1</vt:lpstr>
      <vt:lpstr>E.2</vt:lpstr>
      <vt:lpstr>EE</vt:lpstr>
      <vt:lpstr>PD_house</vt:lpstr>
      <vt:lpstr>E001_ค่าใช้จ่าย!Print_Titles</vt:lpstr>
      <vt:lpstr>'R001_รายได้'!Print_Titles</vt:lpstr>
      <vt:lpstr>ประถมศึกษาหรือเทียบเท่า</vt:lpstr>
      <vt:lpstr>ปริญญาตรี</vt:lpstr>
      <vt:lpstr>ปวช.</vt:lpstr>
      <vt:lpstr>ปวท.</vt:lpstr>
      <vt:lpstr>ปวส.หรือเทียบเท่า</vt:lpstr>
      <vt:lpstr>มัธยมศึกษาตอนต้นหรือเทียบเท่า</vt:lpstr>
      <vt:lpstr>มัธยมศึกษาตอนปลายหรือเทียบเท่า</vt:lpstr>
      <vt:lpstr>ระดับ</vt:lpstr>
      <vt:lpstr>รัฐบาล</vt:lpstr>
      <vt:lpstr>อนุบาลหรือเทียบเท่า</vt:lpstr>
      <vt:lpstr>อนุปริญญาหรือเทียบเท่า</vt:lpstr>
      <vt:lpstr>เอกชน</vt:lpstr>
      <vt:lpstr>เอกชน_ป.ตรี</vt:lpstr>
      <vt:lpstr>เอกชนไม่รับงินอุดหนุน</vt:lpstr>
      <vt:lpstr>เอกชนไม่รับงินอุดหนุน_ปวช.</vt:lpstr>
      <vt:lpstr>เอกชนรับเงินอุดหนุน</vt:lpstr>
      <vt:lpstr>เอกชนรับเงินอุดหนุน_ปวช.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476633</dc:creator>
  <cp:lastModifiedBy>pawika saeyong</cp:lastModifiedBy>
  <cp:lastPrinted>2020-11-10T10:03:08Z</cp:lastPrinted>
  <dcterms:created xsi:type="dcterms:W3CDTF">2020-08-03T08:48:17Z</dcterms:created>
  <dcterms:modified xsi:type="dcterms:W3CDTF">2021-01-07T09:04:11Z</dcterms:modified>
</cp:coreProperties>
</file>